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435"/>
  </bookViews>
  <sheets>
    <sheet name="OFFER" sheetId="3" r:id="rId1"/>
    <sheet name="INFO" sheetId="1" r:id="rId2"/>
    <sheet name="SUMMARY + CONDITIONS" sheetId="6" r:id="rId3"/>
  </sheets>
  <definedNames>
    <definedName name="_xlnm._FilterDatabase" localSheetId="1" hidden="1">INFO!$A$1:$Z$705</definedName>
    <definedName name="_xlnm._FilterDatabase" localSheetId="0" hidden="1">OFFER!$A$3:$AK$708</definedName>
  </definedNames>
  <calcPr calcId="152511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" i="1" l="1"/>
  <c r="X2" i="1"/>
  <c r="Y2" i="1" s="1"/>
  <c r="S2" i="3"/>
  <c r="T2" i="3"/>
  <c r="U6" i="3"/>
  <c r="U7" i="3"/>
  <c r="U8" i="3"/>
  <c r="Y8" i="3" s="1"/>
  <c r="U9" i="3"/>
  <c r="U10" i="3"/>
  <c r="U11" i="3"/>
  <c r="U12" i="3"/>
  <c r="W12" i="3" s="1"/>
  <c r="U13" i="3"/>
  <c r="U14" i="3"/>
  <c r="U15" i="3"/>
  <c r="U16" i="3"/>
  <c r="U17" i="3"/>
  <c r="U18" i="3"/>
  <c r="U19" i="3"/>
  <c r="U20" i="3"/>
  <c r="W20" i="3" s="1"/>
  <c r="U21" i="3"/>
  <c r="U22" i="3"/>
  <c r="U23" i="3"/>
  <c r="U24" i="3"/>
  <c r="U25" i="3"/>
  <c r="U26" i="3"/>
  <c r="U27" i="3"/>
  <c r="U28" i="3"/>
  <c r="W28" i="3" s="1"/>
  <c r="U29" i="3"/>
  <c r="U30" i="3"/>
  <c r="U31" i="3"/>
  <c r="U32" i="3"/>
  <c r="U33" i="3"/>
  <c r="U34" i="3"/>
  <c r="U35" i="3"/>
  <c r="U36" i="3"/>
  <c r="W36" i="3" s="1"/>
  <c r="U37" i="3"/>
  <c r="U38" i="3"/>
  <c r="U39" i="3"/>
  <c r="U40" i="3"/>
  <c r="U41" i="3"/>
  <c r="U42" i="3"/>
  <c r="U43" i="3"/>
  <c r="U44" i="3"/>
  <c r="W44" i="3" s="1"/>
  <c r="U45" i="3"/>
  <c r="U46" i="3"/>
  <c r="U47" i="3"/>
  <c r="U48" i="3"/>
  <c r="U49" i="3"/>
  <c r="U50" i="3"/>
  <c r="U51" i="3"/>
  <c r="U52" i="3"/>
  <c r="W52" i="3" s="1"/>
  <c r="U53" i="3"/>
  <c r="U54" i="3"/>
  <c r="U55" i="3"/>
  <c r="U56" i="3"/>
  <c r="U57" i="3"/>
  <c r="U58" i="3"/>
  <c r="U59" i="3"/>
  <c r="U60" i="3"/>
  <c r="W60" i="3" s="1"/>
  <c r="U61" i="3"/>
  <c r="U62" i="3"/>
  <c r="U63" i="3"/>
  <c r="U64" i="3"/>
  <c r="U65" i="3"/>
  <c r="U66" i="3"/>
  <c r="U67" i="3"/>
  <c r="U68" i="3"/>
  <c r="W68" i="3" s="1"/>
  <c r="U69" i="3"/>
  <c r="U70" i="3"/>
  <c r="U71" i="3"/>
  <c r="U72" i="3"/>
  <c r="U73" i="3"/>
  <c r="U74" i="3"/>
  <c r="U75" i="3"/>
  <c r="U76" i="3"/>
  <c r="W76" i="3" s="1"/>
  <c r="U77" i="3"/>
  <c r="U78" i="3"/>
  <c r="U79" i="3"/>
  <c r="U80" i="3"/>
  <c r="U81" i="3"/>
  <c r="U82" i="3"/>
  <c r="U83" i="3"/>
  <c r="U84" i="3"/>
  <c r="W84" i="3" s="1"/>
  <c r="U85" i="3"/>
  <c r="U86" i="3"/>
  <c r="U87" i="3"/>
  <c r="U88" i="3"/>
  <c r="U89" i="3"/>
  <c r="U90" i="3"/>
  <c r="U91" i="3"/>
  <c r="U92" i="3"/>
  <c r="W92" i="3" s="1"/>
  <c r="U93" i="3"/>
  <c r="U94" i="3"/>
  <c r="U95" i="3"/>
  <c r="U96" i="3"/>
  <c r="U97" i="3"/>
  <c r="U98" i="3"/>
  <c r="U99" i="3"/>
  <c r="U100" i="3"/>
  <c r="W100" i="3" s="1"/>
  <c r="U101" i="3"/>
  <c r="U102" i="3"/>
  <c r="U103" i="3"/>
  <c r="U104" i="3"/>
  <c r="U105" i="3"/>
  <c r="U106" i="3"/>
  <c r="U107" i="3"/>
  <c r="U108" i="3"/>
  <c r="W108" i="3" s="1"/>
  <c r="U109" i="3"/>
  <c r="U110" i="3"/>
  <c r="U111" i="3"/>
  <c r="U112" i="3"/>
  <c r="U113" i="3"/>
  <c r="U114" i="3"/>
  <c r="U115" i="3"/>
  <c r="U116" i="3"/>
  <c r="W116" i="3" s="1"/>
  <c r="U117" i="3"/>
  <c r="U118" i="3"/>
  <c r="U119" i="3"/>
  <c r="U120" i="3"/>
  <c r="U121" i="3"/>
  <c r="U122" i="3"/>
  <c r="U123" i="3"/>
  <c r="U124" i="3"/>
  <c r="W124" i="3" s="1"/>
  <c r="U125" i="3"/>
  <c r="U126" i="3"/>
  <c r="U127" i="3"/>
  <c r="U128" i="3"/>
  <c r="U129" i="3"/>
  <c r="U130" i="3"/>
  <c r="U131" i="3"/>
  <c r="U132" i="3"/>
  <c r="W132" i="3" s="1"/>
  <c r="U133" i="3"/>
  <c r="U134" i="3"/>
  <c r="U135" i="3"/>
  <c r="U136" i="3"/>
  <c r="U137" i="3"/>
  <c r="U138" i="3"/>
  <c r="U139" i="3"/>
  <c r="U140" i="3"/>
  <c r="W140" i="3" s="1"/>
  <c r="U141" i="3"/>
  <c r="U142" i="3"/>
  <c r="U143" i="3"/>
  <c r="U144" i="3"/>
  <c r="U145" i="3"/>
  <c r="U146" i="3"/>
  <c r="U147" i="3"/>
  <c r="U148" i="3"/>
  <c r="W148" i="3" s="1"/>
  <c r="U149" i="3"/>
  <c r="U150" i="3"/>
  <c r="U151" i="3"/>
  <c r="U152" i="3"/>
  <c r="U153" i="3"/>
  <c r="U154" i="3"/>
  <c r="U155" i="3"/>
  <c r="U156" i="3"/>
  <c r="W156" i="3" s="1"/>
  <c r="U157" i="3"/>
  <c r="U158" i="3"/>
  <c r="U159" i="3"/>
  <c r="U160" i="3"/>
  <c r="U161" i="3"/>
  <c r="U162" i="3"/>
  <c r="U163" i="3"/>
  <c r="U164" i="3"/>
  <c r="W164" i="3" s="1"/>
  <c r="U165" i="3"/>
  <c r="U166" i="3"/>
  <c r="U167" i="3"/>
  <c r="U168" i="3"/>
  <c r="U169" i="3"/>
  <c r="U170" i="3"/>
  <c r="U171" i="3"/>
  <c r="U172" i="3"/>
  <c r="W172" i="3" s="1"/>
  <c r="U173" i="3"/>
  <c r="U174" i="3"/>
  <c r="U175" i="3"/>
  <c r="U176" i="3"/>
  <c r="U177" i="3"/>
  <c r="U178" i="3"/>
  <c r="U179" i="3"/>
  <c r="U180" i="3"/>
  <c r="W180" i="3" s="1"/>
  <c r="U181" i="3"/>
  <c r="W181" i="3" s="1"/>
  <c r="U182" i="3"/>
  <c r="U183" i="3"/>
  <c r="U184" i="3"/>
  <c r="U185" i="3"/>
  <c r="U186" i="3"/>
  <c r="U187" i="3"/>
  <c r="U188" i="3"/>
  <c r="W188" i="3" s="1"/>
  <c r="U189" i="3"/>
  <c r="U190" i="3"/>
  <c r="U191" i="3"/>
  <c r="U192" i="3"/>
  <c r="U193" i="3"/>
  <c r="U194" i="3"/>
  <c r="U195" i="3"/>
  <c r="U196" i="3"/>
  <c r="W196" i="3" s="1"/>
  <c r="U197" i="3"/>
  <c r="W197" i="3" s="1"/>
  <c r="U198" i="3"/>
  <c r="U199" i="3"/>
  <c r="U200" i="3"/>
  <c r="U201" i="3"/>
  <c r="U202" i="3"/>
  <c r="U203" i="3"/>
  <c r="U204" i="3"/>
  <c r="W204" i="3" s="1"/>
  <c r="U205" i="3"/>
  <c r="U206" i="3"/>
  <c r="U207" i="3"/>
  <c r="U208" i="3"/>
  <c r="U209" i="3"/>
  <c r="U210" i="3"/>
  <c r="U211" i="3"/>
  <c r="U212" i="3"/>
  <c r="W212" i="3" s="1"/>
  <c r="U213" i="3"/>
  <c r="U214" i="3"/>
  <c r="U215" i="3"/>
  <c r="U216" i="3"/>
  <c r="U217" i="3"/>
  <c r="U218" i="3"/>
  <c r="U219" i="3"/>
  <c r="U220" i="3"/>
  <c r="W220" i="3" s="1"/>
  <c r="U221" i="3"/>
  <c r="U222" i="3"/>
  <c r="U223" i="3"/>
  <c r="U224" i="3"/>
  <c r="U225" i="3"/>
  <c r="U226" i="3"/>
  <c r="U227" i="3"/>
  <c r="U228" i="3"/>
  <c r="W228" i="3" s="1"/>
  <c r="U229" i="3"/>
  <c r="U230" i="3"/>
  <c r="U231" i="3"/>
  <c r="U232" i="3"/>
  <c r="U233" i="3"/>
  <c r="U234" i="3"/>
  <c r="U235" i="3"/>
  <c r="U236" i="3"/>
  <c r="W236" i="3" s="1"/>
  <c r="U237" i="3"/>
  <c r="U238" i="3"/>
  <c r="U239" i="3"/>
  <c r="U240" i="3"/>
  <c r="U241" i="3"/>
  <c r="U242" i="3"/>
  <c r="U243" i="3"/>
  <c r="U244" i="3"/>
  <c r="W244" i="3" s="1"/>
  <c r="U245" i="3"/>
  <c r="U246" i="3"/>
  <c r="U247" i="3"/>
  <c r="U248" i="3"/>
  <c r="U249" i="3"/>
  <c r="U250" i="3"/>
  <c r="U251" i="3"/>
  <c r="U252" i="3"/>
  <c r="W252" i="3" s="1"/>
  <c r="U253" i="3"/>
  <c r="U254" i="3"/>
  <c r="U255" i="3"/>
  <c r="U256" i="3"/>
  <c r="U257" i="3"/>
  <c r="U258" i="3"/>
  <c r="U259" i="3"/>
  <c r="U260" i="3"/>
  <c r="W260" i="3" s="1"/>
  <c r="U261" i="3"/>
  <c r="U262" i="3"/>
  <c r="U263" i="3"/>
  <c r="U264" i="3"/>
  <c r="U265" i="3"/>
  <c r="U266" i="3"/>
  <c r="U267" i="3"/>
  <c r="U268" i="3"/>
  <c r="W268" i="3" s="1"/>
  <c r="U269" i="3"/>
  <c r="U270" i="3"/>
  <c r="U271" i="3"/>
  <c r="U272" i="3"/>
  <c r="U273" i="3"/>
  <c r="U274" i="3"/>
  <c r="U275" i="3"/>
  <c r="U276" i="3"/>
  <c r="W276" i="3" s="1"/>
  <c r="U277" i="3"/>
  <c r="U278" i="3"/>
  <c r="U279" i="3"/>
  <c r="U280" i="3"/>
  <c r="U281" i="3"/>
  <c r="U282" i="3"/>
  <c r="U283" i="3"/>
  <c r="U284" i="3"/>
  <c r="W284" i="3" s="1"/>
  <c r="U285" i="3"/>
  <c r="U286" i="3"/>
  <c r="U287" i="3"/>
  <c r="U288" i="3"/>
  <c r="U289" i="3"/>
  <c r="U290" i="3"/>
  <c r="U291" i="3"/>
  <c r="U292" i="3"/>
  <c r="W292" i="3" s="1"/>
  <c r="U293" i="3"/>
  <c r="U294" i="3"/>
  <c r="U295" i="3"/>
  <c r="U296" i="3"/>
  <c r="U297" i="3"/>
  <c r="U298" i="3"/>
  <c r="U299" i="3"/>
  <c r="U300" i="3"/>
  <c r="W300" i="3" s="1"/>
  <c r="U301" i="3"/>
  <c r="U302" i="3"/>
  <c r="U303" i="3"/>
  <c r="U304" i="3"/>
  <c r="U305" i="3"/>
  <c r="U306" i="3"/>
  <c r="U307" i="3"/>
  <c r="U308" i="3"/>
  <c r="W308" i="3" s="1"/>
  <c r="U309" i="3"/>
  <c r="U310" i="3"/>
  <c r="U311" i="3"/>
  <c r="U312" i="3"/>
  <c r="U313" i="3"/>
  <c r="U314" i="3"/>
  <c r="U315" i="3"/>
  <c r="U316" i="3"/>
  <c r="W316" i="3" s="1"/>
  <c r="U317" i="3"/>
  <c r="U318" i="3"/>
  <c r="U319" i="3"/>
  <c r="U320" i="3"/>
  <c r="U321" i="3"/>
  <c r="U322" i="3"/>
  <c r="U323" i="3"/>
  <c r="U324" i="3"/>
  <c r="W324" i="3" s="1"/>
  <c r="U325" i="3"/>
  <c r="U326" i="3"/>
  <c r="U327" i="3"/>
  <c r="U328" i="3"/>
  <c r="U329" i="3"/>
  <c r="U330" i="3"/>
  <c r="U331" i="3"/>
  <c r="U332" i="3"/>
  <c r="W332" i="3" s="1"/>
  <c r="U333" i="3"/>
  <c r="U334" i="3"/>
  <c r="U335" i="3"/>
  <c r="U336" i="3"/>
  <c r="U337" i="3"/>
  <c r="U338" i="3"/>
  <c r="U339" i="3"/>
  <c r="U340" i="3"/>
  <c r="W340" i="3" s="1"/>
  <c r="U341" i="3"/>
  <c r="U342" i="3"/>
  <c r="U343" i="3"/>
  <c r="U344" i="3"/>
  <c r="U345" i="3"/>
  <c r="U346" i="3"/>
  <c r="U347" i="3"/>
  <c r="U348" i="3"/>
  <c r="W348" i="3" s="1"/>
  <c r="U349" i="3"/>
  <c r="U350" i="3"/>
  <c r="U351" i="3"/>
  <c r="U352" i="3"/>
  <c r="U353" i="3"/>
  <c r="U354" i="3"/>
  <c r="U355" i="3"/>
  <c r="U356" i="3"/>
  <c r="W356" i="3" s="1"/>
  <c r="U357" i="3"/>
  <c r="U358" i="3"/>
  <c r="U359" i="3"/>
  <c r="U360" i="3"/>
  <c r="U361" i="3"/>
  <c r="U362" i="3"/>
  <c r="U363" i="3"/>
  <c r="U364" i="3"/>
  <c r="W364" i="3" s="1"/>
  <c r="U365" i="3"/>
  <c r="U366" i="3"/>
  <c r="U367" i="3"/>
  <c r="U368" i="3"/>
  <c r="U369" i="3"/>
  <c r="U370" i="3"/>
  <c r="U371" i="3"/>
  <c r="U372" i="3"/>
  <c r="W372" i="3" s="1"/>
  <c r="U373" i="3"/>
  <c r="U374" i="3"/>
  <c r="U375" i="3"/>
  <c r="U376" i="3"/>
  <c r="U377" i="3"/>
  <c r="U378" i="3"/>
  <c r="U379" i="3"/>
  <c r="U380" i="3"/>
  <c r="W380" i="3" s="1"/>
  <c r="U381" i="3"/>
  <c r="U382" i="3"/>
  <c r="U383" i="3"/>
  <c r="U384" i="3"/>
  <c r="U385" i="3"/>
  <c r="U386" i="3"/>
  <c r="U387" i="3"/>
  <c r="U388" i="3"/>
  <c r="W388" i="3" s="1"/>
  <c r="U389" i="3"/>
  <c r="U390" i="3"/>
  <c r="U391" i="3"/>
  <c r="U392" i="3"/>
  <c r="U393" i="3"/>
  <c r="U394" i="3"/>
  <c r="U395" i="3"/>
  <c r="U396" i="3"/>
  <c r="W396" i="3" s="1"/>
  <c r="U397" i="3"/>
  <c r="U398" i="3"/>
  <c r="U399" i="3"/>
  <c r="U400" i="3"/>
  <c r="U401" i="3"/>
  <c r="U402" i="3"/>
  <c r="U403" i="3"/>
  <c r="U404" i="3"/>
  <c r="W404" i="3" s="1"/>
  <c r="U405" i="3"/>
  <c r="U406" i="3"/>
  <c r="U407" i="3"/>
  <c r="U408" i="3"/>
  <c r="U409" i="3"/>
  <c r="U410" i="3"/>
  <c r="U411" i="3"/>
  <c r="U412" i="3"/>
  <c r="U413" i="3"/>
  <c r="U414" i="3"/>
  <c r="U415" i="3"/>
  <c r="U416" i="3"/>
  <c r="U417" i="3"/>
  <c r="U418" i="3"/>
  <c r="U419" i="3"/>
  <c r="U420" i="3"/>
  <c r="U421" i="3"/>
  <c r="AB421" i="3" s="1"/>
  <c r="AC421" i="3" s="1"/>
  <c r="AD421" i="3" s="1"/>
  <c r="U422" i="3"/>
  <c r="U423" i="3"/>
  <c r="U424" i="3"/>
  <c r="U425" i="3"/>
  <c r="U426" i="3"/>
  <c r="U427" i="3"/>
  <c r="U428" i="3"/>
  <c r="U429" i="3"/>
  <c r="U430" i="3"/>
  <c r="U431" i="3"/>
  <c r="U432" i="3"/>
  <c r="U433" i="3"/>
  <c r="U434" i="3"/>
  <c r="U435" i="3"/>
  <c r="U436" i="3"/>
  <c r="U437" i="3"/>
  <c r="AB437" i="3" s="1"/>
  <c r="AC437" i="3" s="1"/>
  <c r="AD437" i="3" s="1"/>
  <c r="U438" i="3"/>
  <c r="U439" i="3"/>
  <c r="U440" i="3"/>
  <c r="U441" i="3"/>
  <c r="U442" i="3"/>
  <c r="U443" i="3"/>
  <c r="U444" i="3"/>
  <c r="U445" i="3"/>
  <c r="U446" i="3"/>
  <c r="U447" i="3"/>
  <c r="U448" i="3"/>
  <c r="U449" i="3"/>
  <c r="U450" i="3"/>
  <c r="U451" i="3"/>
  <c r="U452" i="3"/>
  <c r="U453" i="3"/>
  <c r="AB453" i="3" s="1"/>
  <c r="AC453" i="3" s="1"/>
  <c r="AD453" i="3" s="1"/>
  <c r="U454" i="3"/>
  <c r="U455" i="3"/>
  <c r="U456" i="3"/>
  <c r="U457" i="3"/>
  <c r="U458" i="3"/>
  <c r="U459" i="3"/>
  <c r="U460" i="3"/>
  <c r="U461" i="3"/>
  <c r="U462" i="3"/>
  <c r="U463" i="3"/>
  <c r="U464" i="3"/>
  <c r="U465" i="3"/>
  <c r="U466" i="3"/>
  <c r="U467" i="3"/>
  <c r="U468" i="3"/>
  <c r="U469" i="3"/>
  <c r="AB469" i="3" s="1"/>
  <c r="AC469" i="3" s="1"/>
  <c r="AD469" i="3" s="1"/>
  <c r="U470" i="3"/>
  <c r="U471" i="3"/>
  <c r="U472" i="3"/>
  <c r="U473" i="3"/>
  <c r="U474" i="3"/>
  <c r="U475" i="3"/>
  <c r="U476" i="3"/>
  <c r="U477" i="3"/>
  <c r="U478" i="3"/>
  <c r="U479" i="3"/>
  <c r="U480" i="3"/>
  <c r="U481" i="3"/>
  <c r="U482" i="3"/>
  <c r="U483" i="3"/>
  <c r="U484" i="3"/>
  <c r="U485" i="3"/>
  <c r="AB485" i="3" s="1"/>
  <c r="AC485" i="3" s="1"/>
  <c r="AD485" i="3" s="1"/>
  <c r="U486" i="3"/>
  <c r="U487" i="3"/>
  <c r="U488" i="3"/>
  <c r="U489" i="3"/>
  <c r="U490" i="3"/>
  <c r="U491" i="3"/>
  <c r="U492" i="3"/>
  <c r="U493" i="3"/>
  <c r="U494" i="3"/>
  <c r="U495" i="3"/>
  <c r="U496" i="3"/>
  <c r="U497" i="3"/>
  <c r="U498" i="3"/>
  <c r="U499" i="3"/>
  <c r="U500" i="3"/>
  <c r="U501" i="3"/>
  <c r="AB501" i="3" s="1"/>
  <c r="AC501" i="3" s="1"/>
  <c r="AD501" i="3" s="1"/>
  <c r="U502" i="3"/>
  <c r="U503" i="3"/>
  <c r="U504" i="3"/>
  <c r="U505" i="3"/>
  <c r="U506" i="3"/>
  <c r="U507" i="3"/>
  <c r="U508" i="3"/>
  <c r="U509" i="3"/>
  <c r="U510" i="3"/>
  <c r="U511" i="3"/>
  <c r="U512" i="3"/>
  <c r="U513" i="3"/>
  <c r="U514" i="3"/>
  <c r="U515" i="3"/>
  <c r="U516" i="3"/>
  <c r="AB516" i="3" s="1"/>
  <c r="AC516" i="3" s="1"/>
  <c r="AD516" i="3" s="1"/>
  <c r="U517" i="3"/>
  <c r="U518" i="3"/>
  <c r="U519" i="3"/>
  <c r="U520" i="3"/>
  <c r="AB520" i="3" s="1"/>
  <c r="AC520" i="3" s="1"/>
  <c r="AD520" i="3" s="1"/>
  <c r="U521" i="3"/>
  <c r="U522" i="3"/>
  <c r="U523" i="3"/>
  <c r="U524" i="3"/>
  <c r="U525" i="3"/>
  <c r="U526" i="3"/>
  <c r="U527" i="3"/>
  <c r="U528" i="3"/>
  <c r="U529" i="3"/>
  <c r="U530" i="3"/>
  <c r="U531" i="3"/>
  <c r="U532" i="3"/>
  <c r="U533" i="3"/>
  <c r="U534" i="3"/>
  <c r="U535" i="3"/>
  <c r="U536" i="3"/>
  <c r="U537" i="3"/>
  <c r="U538" i="3"/>
  <c r="U539" i="3"/>
  <c r="U540" i="3"/>
  <c r="U541" i="3"/>
  <c r="U542" i="3"/>
  <c r="U543" i="3"/>
  <c r="U544" i="3"/>
  <c r="U545" i="3"/>
  <c r="U546" i="3"/>
  <c r="U547" i="3"/>
  <c r="U548" i="3"/>
  <c r="U549" i="3"/>
  <c r="U550" i="3"/>
  <c r="U551" i="3"/>
  <c r="U552" i="3"/>
  <c r="U553" i="3"/>
  <c r="U554" i="3"/>
  <c r="U555" i="3"/>
  <c r="U556" i="3"/>
  <c r="U557" i="3"/>
  <c r="U558" i="3"/>
  <c r="U559" i="3"/>
  <c r="U560" i="3"/>
  <c r="U561" i="3"/>
  <c r="U562" i="3"/>
  <c r="U563" i="3"/>
  <c r="U564" i="3"/>
  <c r="U565" i="3"/>
  <c r="U566" i="3"/>
  <c r="U567" i="3"/>
  <c r="U568" i="3"/>
  <c r="U569" i="3"/>
  <c r="U570" i="3"/>
  <c r="U571" i="3"/>
  <c r="U572" i="3"/>
  <c r="U573" i="3"/>
  <c r="U574" i="3"/>
  <c r="U575" i="3"/>
  <c r="U576" i="3"/>
  <c r="U577" i="3"/>
  <c r="U578" i="3"/>
  <c r="U579" i="3"/>
  <c r="U580" i="3"/>
  <c r="U581" i="3"/>
  <c r="U582" i="3"/>
  <c r="U583" i="3"/>
  <c r="U584" i="3"/>
  <c r="U585" i="3"/>
  <c r="U586" i="3"/>
  <c r="U587" i="3"/>
  <c r="U588" i="3"/>
  <c r="U589" i="3"/>
  <c r="U590" i="3"/>
  <c r="U591" i="3"/>
  <c r="U592" i="3"/>
  <c r="U593" i="3"/>
  <c r="U594" i="3"/>
  <c r="U595" i="3"/>
  <c r="U596" i="3"/>
  <c r="U597" i="3"/>
  <c r="U598" i="3"/>
  <c r="U599" i="3"/>
  <c r="U600" i="3"/>
  <c r="U601" i="3"/>
  <c r="U602" i="3"/>
  <c r="U603" i="3"/>
  <c r="U604" i="3"/>
  <c r="U605" i="3"/>
  <c r="U606" i="3"/>
  <c r="U607" i="3"/>
  <c r="U608" i="3"/>
  <c r="U609" i="3"/>
  <c r="U610" i="3"/>
  <c r="U611" i="3"/>
  <c r="U612" i="3"/>
  <c r="U613" i="3"/>
  <c r="U614" i="3"/>
  <c r="U615" i="3"/>
  <c r="U616" i="3"/>
  <c r="U617" i="3"/>
  <c r="U618" i="3"/>
  <c r="U619" i="3"/>
  <c r="U620" i="3"/>
  <c r="U621" i="3"/>
  <c r="U622" i="3"/>
  <c r="U623" i="3"/>
  <c r="U624" i="3"/>
  <c r="U625" i="3"/>
  <c r="U626" i="3"/>
  <c r="U627" i="3"/>
  <c r="U628" i="3"/>
  <c r="U629" i="3"/>
  <c r="U630" i="3"/>
  <c r="U631" i="3"/>
  <c r="U632" i="3"/>
  <c r="U633" i="3"/>
  <c r="U634" i="3"/>
  <c r="U635" i="3"/>
  <c r="U636" i="3"/>
  <c r="U637" i="3"/>
  <c r="U638" i="3"/>
  <c r="U639" i="3"/>
  <c r="U640" i="3"/>
  <c r="U641" i="3"/>
  <c r="U642" i="3"/>
  <c r="U643" i="3"/>
  <c r="U644" i="3"/>
  <c r="U645" i="3"/>
  <c r="U646" i="3"/>
  <c r="U647" i="3"/>
  <c r="U648" i="3"/>
  <c r="U649" i="3"/>
  <c r="U650" i="3"/>
  <c r="U651" i="3"/>
  <c r="U652" i="3"/>
  <c r="U653" i="3"/>
  <c r="U654" i="3"/>
  <c r="U655" i="3"/>
  <c r="U656" i="3"/>
  <c r="U657" i="3"/>
  <c r="U658" i="3"/>
  <c r="U659" i="3"/>
  <c r="U660" i="3"/>
  <c r="U661" i="3"/>
  <c r="U662" i="3"/>
  <c r="U663" i="3"/>
  <c r="U664" i="3"/>
  <c r="U665" i="3"/>
  <c r="U666" i="3"/>
  <c r="U667" i="3"/>
  <c r="U668" i="3"/>
  <c r="U669" i="3"/>
  <c r="U670" i="3"/>
  <c r="U671" i="3"/>
  <c r="U672" i="3"/>
  <c r="U673" i="3"/>
  <c r="U674" i="3"/>
  <c r="U675" i="3"/>
  <c r="U676" i="3"/>
  <c r="U677" i="3"/>
  <c r="U678" i="3"/>
  <c r="U679" i="3"/>
  <c r="U680" i="3"/>
  <c r="U681" i="3"/>
  <c r="U682" i="3"/>
  <c r="U683" i="3"/>
  <c r="U684" i="3"/>
  <c r="U685" i="3"/>
  <c r="U686" i="3"/>
  <c r="U687" i="3"/>
  <c r="U688" i="3"/>
  <c r="U689" i="3"/>
  <c r="U690" i="3"/>
  <c r="U691" i="3"/>
  <c r="U692" i="3"/>
  <c r="U693" i="3"/>
  <c r="U694" i="3"/>
  <c r="U695" i="3"/>
  <c r="U696" i="3"/>
  <c r="U697" i="3"/>
  <c r="U698" i="3"/>
  <c r="U699" i="3"/>
  <c r="U700" i="3"/>
  <c r="U701" i="3"/>
  <c r="U702" i="3"/>
  <c r="U703" i="3"/>
  <c r="U704" i="3"/>
  <c r="U705" i="3"/>
  <c r="U706" i="3"/>
  <c r="U707" i="3"/>
  <c r="U708" i="3"/>
  <c r="U5" i="3"/>
  <c r="U2" i="3" l="1"/>
  <c r="W599" i="3"/>
  <c r="AB708" i="3"/>
  <c r="AC708" i="3" s="1"/>
  <c r="AD708" i="3" s="1"/>
  <c r="W708" i="3"/>
  <c r="Y708" i="3"/>
  <c r="AB706" i="3"/>
  <c r="AC706" i="3" s="1"/>
  <c r="AD706" i="3" s="1"/>
  <c r="Y706" i="3"/>
  <c r="W706" i="3"/>
  <c r="AB704" i="3"/>
  <c r="AC704" i="3" s="1"/>
  <c r="AD704" i="3" s="1"/>
  <c r="Y704" i="3"/>
  <c r="W704" i="3"/>
  <c r="AB700" i="3"/>
  <c r="AC700" i="3" s="1"/>
  <c r="AD700" i="3" s="1"/>
  <c r="W700" i="3"/>
  <c r="Y700" i="3"/>
  <c r="AB698" i="3"/>
  <c r="AC698" i="3" s="1"/>
  <c r="AD698" i="3" s="1"/>
  <c r="Y698" i="3"/>
  <c r="W698" i="3"/>
  <c r="AB696" i="3"/>
  <c r="AC696" i="3" s="1"/>
  <c r="AD696" i="3" s="1"/>
  <c r="Y696" i="3"/>
  <c r="W696" i="3"/>
  <c r="AB692" i="3"/>
  <c r="AC692" i="3" s="1"/>
  <c r="AD692" i="3" s="1"/>
  <c r="W692" i="3"/>
  <c r="Y692" i="3"/>
  <c r="AB690" i="3"/>
  <c r="AC690" i="3" s="1"/>
  <c r="AD690" i="3" s="1"/>
  <c r="Y690" i="3"/>
  <c r="W690" i="3"/>
  <c r="AB688" i="3"/>
  <c r="AC688" i="3" s="1"/>
  <c r="AD688" i="3" s="1"/>
  <c r="Y688" i="3"/>
  <c r="W688" i="3"/>
  <c r="AB684" i="3"/>
  <c r="AC684" i="3" s="1"/>
  <c r="AD684" i="3" s="1"/>
  <c r="W684" i="3"/>
  <c r="Y684" i="3"/>
  <c r="AB682" i="3"/>
  <c r="AC682" i="3" s="1"/>
  <c r="AD682" i="3" s="1"/>
  <c r="Y682" i="3"/>
  <c r="W682" i="3"/>
  <c r="AB680" i="3"/>
  <c r="AC680" i="3" s="1"/>
  <c r="AD680" i="3" s="1"/>
  <c r="Y680" i="3"/>
  <c r="W680" i="3"/>
  <c r="AB676" i="3"/>
  <c r="AC676" i="3" s="1"/>
  <c r="AD676" i="3" s="1"/>
  <c r="W676" i="3"/>
  <c r="Y676" i="3"/>
  <c r="AB674" i="3"/>
  <c r="AC674" i="3" s="1"/>
  <c r="AD674" i="3" s="1"/>
  <c r="Y674" i="3"/>
  <c r="W674" i="3"/>
  <c r="AB672" i="3"/>
  <c r="AC672" i="3" s="1"/>
  <c r="AD672" i="3" s="1"/>
  <c r="Y672" i="3"/>
  <c r="W672" i="3"/>
  <c r="AB670" i="3"/>
  <c r="AC670" i="3" s="1"/>
  <c r="AD670" i="3" s="1"/>
  <c r="Y670" i="3"/>
  <c r="W670" i="3"/>
  <c r="AB666" i="3"/>
  <c r="AC666" i="3" s="1"/>
  <c r="AD666" i="3" s="1"/>
  <c r="Y666" i="3"/>
  <c r="W666" i="3"/>
  <c r="AB664" i="3"/>
  <c r="AC664" i="3" s="1"/>
  <c r="AD664" i="3" s="1"/>
  <c r="Y664" i="3"/>
  <c r="W664" i="3"/>
  <c r="AB660" i="3"/>
  <c r="AC660" i="3" s="1"/>
  <c r="AD660" i="3" s="1"/>
  <c r="W660" i="3"/>
  <c r="Y660" i="3"/>
  <c r="AB658" i="3"/>
  <c r="AC658" i="3" s="1"/>
  <c r="AD658" i="3" s="1"/>
  <c r="Y658" i="3"/>
  <c r="W658" i="3"/>
  <c r="AB654" i="3"/>
  <c r="AC654" i="3" s="1"/>
  <c r="AD654" i="3" s="1"/>
  <c r="Y654" i="3"/>
  <c r="W654" i="3"/>
  <c r="AB650" i="3"/>
  <c r="AC650" i="3" s="1"/>
  <c r="AD650" i="3" s="1"/>
  <c r="Y650" i="3"/>
  <c r="W650" i="3"/>
  <c r="AB646" i="3"/>
  <c r="AC646" i="3" s="1"/>
  <c r="AD646" i="3" s="1"/>
  <c r="Y646" i="3"/>
  <c r="W646" i="3"/>
  <c r="AB642" i="3"/>
  <c r="AC642" i="3" s="1"/>
  <c r="AD642" i="3" s="1"/>
  <c r="Y642" i="3"/>
  <c r="W642" i="3"/>
  <c r="AB638" i="3"/>
  <c r="AC638" i="3" s="1"/>
  <c r="AD638" i="3" s="1"/>
  <c r="Y638" i="3"/>
  <c r="W638" i="3"/>
  <c r="AB634" i="3"/>
  <c r="AC634" i="3" s="1"/>
  <c r="AD634" i="3" s="1"/>
  <c r="Y634" i="3"/>
  <c r="W634" i="3"/>
  <c r="AB630" i="3"/>
  <c r="AC630" i="3" s="1"/>
  <c r="AD630" i="3" s="1"/>
  <c r="Y630" i="3"/>
  <c r="W630" i="3"/>
  <c r="AB626" i="3"/>
  <c r="AC626" i="3" s="1"/>
  <c r="AD626" i="3" s="1"/>
  <c r="Y626" i="3"/>
  <c r="W626" i="3"/>
  <c r="AB622" i="3"/>
  <c r="AC622" i="3" s="1"/>
  <c r="AD622" i="3" s="1"/>
  <c r="Y622" i="3"/>
  <c r="W622" i="3"/>
  <c r="AB618" i="3"/>
  <c r="AC618" i="3" s="1"/>
  <c r="AD618" i="3" s="1"/>
  <c r="Y618" i="3"/>
  <c r="W618" i="3"/>
  <c r="AB614" i="3"/>
  <c r="AC614" i="3" s="1"/>
  <c r="AD614" i="3" s="1"/>
  <c r="Y614" i="3"/>
  <c r="W614" i="3"/>
  <c r="AB610" i="3"/>
  <c r="AC610" i="3" s="1"/>
  <c r="AD610" i="3" s="1"/>
  <c r="Y610" i="3"/>
  <c r="W610" i="3"/>
  <c r="AB606" i="3"/>
  <c r="AC606" i="3" s="1"/>
  <c r="AD606" i="3" s="1"/>
  <c r="Y606" i="3"/>
  <c r="W606" i="3"/>
  <c r="AB602" i="3"/>
  <c r="AC602" i="3" s="1"/>
  <c r="AD602" i="3" s="1"/>
  <c r="Y602" i="3"/>
  <c r="W602" i="3"/>
  <c r="AB598" i="3"/>
  <c r="AC598" i="3" s="1"/>
  <c r="AD598" i="3" s="1"/>
  <c r="Y598" i="3"/>
  <c r="W598" i="3"/>
  <c r="AB594" i="3"/>
  <c r="AC594" i="3" s="1"/>
  <c r="AD594" i="3" s="1"/>
  <c r="Y594" i="3"/>
  <c r="W594" i="3"/>
  <c r="AB590" i="3"/>
  <c r="AC590" i="3" s="1"/>
  <c r="AD590" i="3" s="1"/>
  <c r="Y590" i="3"/>
  <c r="W590" i="3"/>
  <c r="AB586" i="3"/>
  <c r="AC586" i="3" s="1"/>
  <c r="AD586" i="3" s="1"/>
  <c r="Y586" i="3"/>
  <c r="W586" i="3"/>
  <c r="AB582" i="3"/>
  <c r="AC582" i="3" s="1"/>
  <c r="AD582" i="3" s="1"/>
  <c r="Y582" i="3"/>
  <c r="W582" i="3"/>
  <c r="AB578" i="3"/>
  <c r="AC578" i="3" s="1"/>
  <c r="AD578" i="3" s="1"/>
  <c r="Y578" i="3"/>
  <c r="W578" i="3"/>
  <c r="AB574" i="3"/>
  <c r="AC574" i="3" s="1"/>
  <c r="AD574" i="3" s="1"/>
  <c r="Y574" i="3"/>
  <c r="W574" i="3"/>
  <c r="AB570" i="3"/>
  <c r="AC570" i="3" s="1"/>
  <c r="AD570" i="3" s="1"/>
  <c r="Y570" i="3"/>
  <c r="W570" i="3"/>
  <c r="AB566" i="3"/>
  <c r="AC566" i="3" s="1"/>
  <c r="AD566" i="3" s="1"/>
  <c r="Y566" i="3"/>
  <c r="W566" i="3"/>
  <c r="AB562" i="3"/>
  <c r="AC562" i="3" s="1"/>
  <c r="AD562" i="3" s="1"/>
  <c r="Y562" i="3"/>
  <c r="W562" i="3"/>
  <c r="AB558" i="3"/>
  <c r="AC558" i="3" s="1"/>
  <c r="AD558" i="3" s="1"/>
  <c r="Y558" i="3"/>
  <c r="W558" i="3"/>
  <c r="AB554" i="3"/>
  <c r="AC554" i="3" s="1"/>
  <c r="AD554" i="3" s="1"/>
  <c r="Y554" i="3"/>
  <c r="W554" i="3"/>
  <c r="AB550" i="3"/>
  <c r="AC550" i="3" s="1"/>
  <c r="AD550" i="3" s="1"/>
  <c r="Y550" i="3"/>
  <c r="W550" i="3"/>
  <c r="AB546" i="3"/>
  <c r="AC546" i="3" s="1"/>
  <c r="AD546" i="3" s="1"/>
  <c r="Y546" i="3"/>
  <c r="W546" i="3"/>
  <c r="AB542" i="3"/>
  <c r="AC542" i="3" s="1"/>
  <c r="AD542" i="3" s="1"/>
  <c r="Y542" i="3"/>
  <c r="W542" i="3"/>
  <c r="AB538" i="3"/>
  <c r="AC538" i="3" s="1"/>
  <c r="AD538" i="3" s="1"/>
  <c r="Y538" i="3"/>
  <c r="W538" i="3"/>
  <c r="AB534" i="3"/>
  <c r="AC534" i="3" s="1"/>
  <c r="AD534" i="3" s="1"/>
  <c r="Y534" i="3"/>
  <c r="W534" i="3"/>
  <c r="AB528" i="3"/>
  <c r="AC528" i="3" s="1"/>
  <c r="AD528" i="3" s="1"/>
  <c r="Y528" i="3"/>
  <c r="W528" i="3"/>
  <c r="AB522" i="3"/>
  <c r="AC522" i="3" s="1"/>
  <c r="AD522" i="3" s="1"/>
  <c r="Y522" i="3"/>
  <c r="W522" i="3"/>
  <c r="AB5" i="3"/>
  <c r="AC5" i="3" s="1"/>
  <c r="AD5" i="3" s="1"/>
  <c r="Y5" i="3"/>
  <c r="W5" i="3"/>
  <c r="AB707" i="3"/>
  <c r="AC707" i="3" s="1"/>
  <c r="AD707" i="3" s="1"/>
  <c r="Y707" i="3"/>
  <c r="W707" i="3"/>
  <c r="AB705" i="3"/>
  <c r="AC705" i="3" s="1"/>
  <c r="AD705" i="3" s="1"/>
  <c r="Y705" i="3"/>
  <c r="W705" i="3"/>
  <c r="AB703" i="3"/>
  <c r="AC703" i="3" s="1"/>
  <c r="AD703" i="3" s="1"/>
  <c r="Y703" i="3"/>
  <c r="W703" i="3"/>
  <c r="AB701" i="3"/>
  <c r="AC701" i="3" s="1"/>
  <c r="AD701" i="3" s="1"/>
  <c r="Y701" i="3"/>
  <c r="W701" i="3"/>
  <c r="AB699" i="3"/>
  <c r="AC699" i="3" s="1"/>
  <c r="AD699" i="3" s="1"/>
  <c r="Y699" i="3"/>
  <c r="W699" i="3"/>
  <c r="AB697" i="3"/>
  <c r="AC697" i="3" s="1"/>
  <c r="AD697" i="3" s="1"/>
  <c r="Y697" i="3"/>
  <c r="W697" i="3"/>
  <c r="AB695" i="3"/>
  <c r="AC695" i="3" s="1"/>
  <c r="AD695" i="3" s="1"/>
  <c r="Y695" i="3"/>
  <c r="W695" i="3"/>
  <c r="AB693" i="3"/>
  <c r="AC693" i="3" s="1"/>
  <c r="AD693" i="3" s="1"/>
  <c r="Y693" i="3"/>
  <c r="W693" i="3"/>
  <c r="AB691" i="3"/>
  <c r="AC691" i="3" s="1"/>
  <c r="AD691" i="3" s="1"/>
  <c r="Y691" i="3"/>
  <c r="W691" i="3"/>
  <c r="AB689" i="3"/>
  <c r="AC689" i="3" s="1"/>
  <c r="AD689" i="3" s="1"/>
  <c r="Y689" i="3"/>
  <c r="W689" i="3"/>
  <c r="AB687" i="3"/>
  <c r="AC687" i="3" s="1"/>
  <c r="AD687" i="3" s="1"/>
  <c r="Y687" i="3"/>
  <c r="W687" i="3"/>
  <c r="AB685" i="3"/>
  <c r="AC685" i="3" s="1"/>
  <c r="AD685" i="3" s="1"/>
  <c r="Y685" i="3"/>
  <c r="W685" i="3"/>
  <c r="AB683" i="3"/>
  <c r="AC683" i="3" s="1"/>
  <c r="AD683" i="3" s="1"/>
  <c r="Y683" i="3"/>
  <c r="W683" i="3"/>
  <c r="AB681" i="3"/>
  <c r="AC681" i="3" s="1"/>
  <c r="AD681" i="3" s="1"/>
  <c r="Y681" i="3"/>
  <c r="W681" i="3"/>
  <c r="AB679" i="3"/>
  <c r="AC679" i="3" s="1"/>
  <c r="AD679" i="3" s="1"/>
  <c r="Y679" i="3"/>
  <c r="W679" i="3"/>
  <c r="AB677" i="3"/>
  <c r="AC677" i="3" s="1"/>
  <c r="AD677" i="3" s="1"/>
  <c r="Y677" i="3"/>
  <c r="W677" i="3"/>
  <c r="AB675" i="3"/>
  <c r="AC675" i="3" s="1"/>
  <c r="AD675" i="3" s="1"/>
  <c r="Y675" i="3"/>
  <c r="W675" i="3"/>
  <c r="AB673" i="3"/>
  <c r="AC673" i="3" s="1"/>
  <c r="AD673" i="3" s="1"/>
  <c r="Y673" i="3"/>
  <c r="W673" i="3"/>
  <c r="AB671" i="3"/>
  <c r="AC671" i="3" s="1"/>
  <c r="AD671" i="3" s="1"/>
  <c r="Y671" i="3"/>
  <c r="W671" i="3"/>
  <c r="AB669" i="3"/>
  <c r="AC669" i="3" s="1"/>
  <c r="AD669" i="3" s="1"/>
  <c r="Y669" i="3"/>
  <c r="W669" i="3"/>
  <c r="AB667" i="3"/>
  <c r="AC667" i="3" s="1"/>
  <c r="AD667" i="3" s="1"/>
  <c r="Y667" i="3"/>
  <c r="W667" i="3"/>
  <c r="AB665" i="3"/>
  <c r="AC665" i="3" s="1"/>
  <c r="AD665" i="3" s="1"/>
  <c r="Y665" i="3"/>
  <c r="W665" i="3"/>
  <c r="AB663" i="3"/>
  <c r="AC663" i="3" s="1"/>
  <c r="AD663" i="3" s="1"/>
  <c r="Y663" i="3"/>
  <c r="W663" i="3"/>
  <c r="AB661" i="3"/>
  <c r="AC661" i="3" s="1"/>
  <c r="AD661" i="3" s="1"/>
  <c r="Y661" i="3"/>
  <c r="W661" i="3"/>
  <c r="AB659" i="3"/>
  <c r="AC659" i="3" s="1"/>
  <c r="AD659" i="3" s="1"/>
  <c r="Y659" i="3"/>
  <c r="W659" i="3"/>
  <c r="AB657" i="3"/>
  <c r="AC657" i="3" s="1"/>
  <c r="AD657" i="3" s="1"/>
  <c r="Y657" i="3"/>
  <c r="W657" i="3"/>
  <c r="AB655" i="3"/>
  <c r="AC655" i="3" s="1"/>
  <c r="AD655" i="3" s="1"/>
  <c r="Y655" i="3"/>
  <c r="W655" i="3"/>
  <c r="AB653" i="3"/>
  <c r="AC653" i="3" s="1"/>
  <c r="AD653" i="3" s="1"/>
  <c r="Y653" i="3"/>
  <c r="W653" i="3"/>
  <c r="AB651" i="3"/>
  <c r="AC651" i="3" s="1"/>
  <c r="AD651" i="3" s="1"/>
  <c r="Y651" i="3"/>
  <c r="W651" i="3"/>
  <c r="AB702" i="3"/>
  <c r="AC702" i="3" s="1"/>
  <c r="AD702" i="3" s="1"/>
  <c r="Y702" i="3"/>
  <c r="W702" i="3"/>
  <c r="AB694" i="3"/>
  <c r="AC694" i="3" s="1"/>
  <c r="AD694" i="3" s="1"/>
  <c r="Y694" i="3"/>
  <c r="W694" i="3"/>
  <c r="AB686" i="3"/>
  <c r="AC686" i="3" s="1"/>
  <c r="AD686" i="3" s="1"/>
  <c r="Y686" i="3"/>
  <c r="W686" i="3"/>
  <c r="AB678" i="3"/>
  <c r="AC678" i="3" s="1"/>
  <c r="AD678" i="3" s="1"/>
  <c r="Y678" i="3"/>
  <c r="W678" i="3"/>
  <c r="AB668" i="3"/>
  <c r="AC668" i="3" s="1"/>
  <c r="AD668" i="3" s="1"/>
  <c r="W668" i="3"/>
  <c r="Y668" i="3"/>
  <c r="AB662" i="3"/>
  <c r="AC662" i="3" s="1"/>
  <c r="AD662" i="3" s="1"/>
  <c r="Y662" i="3"/>
  <c r="W662" i="3"/>
  <c r="AB656" i="3"/>
  <c r="AC656" i="3" s="1"/>
  <c r="AD656" i="3" s="1"/>
  <c r="Y656" i="3"/>
  <c r="W656" i="3"/>
  <c r="AB652" i="3"/>
  <c r="AC652" i="3" s="1"/>
  <c r="AD652" i="3" s="1"/>
  <c r="W652" i="3"/>
  <c r="Y652" i="3"/>
  <c r="AB648" i="3"/>
  <c r="AC648" i="3" s="1"/>
  <c r="AD648" i="3" s="1"/>
  <c r="Y648" i="3"/>
  <c r="W648" i="3"/>
  <c r="AB644" i="3"/>
  <c r="AC644" i="3" s="1"/>
  <c r="AD644" i="3" s="1"/>
  <c r="W644" i="3"/>
  <c r="Y644" i="3"/>
  <c r="AB640" i="3"/>
  <c r="AC640" i="3" s="1"/>
  <c r="AD640" i="3" s="1"/>
  <c r="Y640" i="3"/>
  <c r="W640" i="3"/>
  <c r="AB636" i="3"/>
  <c r="AC636" i="3" s="1"/>
  <c r="AD636" i="3" s="1"/>
  <c r="W636" i="3"/>
  <c r="Y636" i="3"/>
  <c r="AB632" i="3"/>
  <c r="AC632" i="3" s="1"/>
  <c r="AD632" i="3" s="1"/>
  <c r="Y632" i="3"/>
  <c r="W632" i="3"/>
  <c r="AB628" i="3"/>
  <c r="AC628" i="3" s="1"/>
  <c r="AD628" i="3" s="1"/>
  <c r="W628" i="3"/>
  <c r="Y628" i="3"/>
  <c r="AB624" i="3"/>
  <c r="AC624" i="3" s="1"/>
  <c r="AD624" i="3" s="1"/>
  <c r="Y624" i="3"/>
  <c r="W624" i="3"/>
  <c r="AB620" i="3"/>
  <c r="AC620" i="3" s="1"/>
  <c r="AD620" i="3" s="1"/>
  <c r="W620" i="3"/>
  <c r="Y620" i="3"/>
  <c r="AB616" i="3"/>
  <c r="AC616" i="3" s="1"/>
  <c r="AD616" i="3" s="1"/>
  <c r="Y616" i="3"/>
  <c r="W616" i="3"/>
  <c r="AB612" i="3"/>
  <c r="AC612" i="3" s="1"/>
  <c r="AD612" i="3" s="1"/>
  <c r="W612" i="3"/>
  <c r="Y612" i="3"/>
  <c r="AB608" i="3"/>
  <c r="AC608" i="3" s="1"/>
  <c r="AD608" i="3" s="1"/>
  <c r="Y608" i="3"/>
  <c r="W608" i="3"/>
  <c r="AB604" i="3"/>
  <c r="AC604" i="3" s="1"/>
  <c r="AD604" i="3" s="1"/>
  <c r="W604" i="3"/>
  <c r="Y604" i="3"/>
  <c r="AB600" i="3"/>
  <c r="AC600" i="3" s="1"/>
  <c r="AD600" i="3" s="1"/>
  <c r="Y600" i="3"/>
  <c r="W600" i="3"/>
  <c r="AB596" i="3"/>
  <c r="AC596" i="3" s="1"/>
  <c r="AD596" i="3" s="1"/>
  <c r="W596" i="3"/>
  <c r="Y596" i="3"/>
  <c r="AB592" i="3"/>
  <c r="AC592" i="3" s="1"/>
  <c r="AD592" i="3" s="1"/>
  <c r="Y592" i="3"/>
  <c r="W592" i="3"/>
  <c r="AB588" i="3"/>
  <c r="AC588" i="3" s="1"/>
  <c r="AD588" i="3" s="1"/>
  <c r="W588" i="3"/>
  <c r="Y588" i="3"/>
  <c r="AB584" i="3"/>
  <c r="AC584" i="3" s="1"/>
  <c r="AD584" i="3" s="1"/>
  <c r="Y584" i="3"/>
  <c r="W584" i="3"/>
  <c r="AB580" i="3"/>
  <c r="AC580" i="3" s="1"/>
  <c r="AD580" i="3" s="1"/>
  <c r="W580" i="3"/>
  <c r="Y580" i="3"/>
  <c r="AB576" i="3"/>
  <c r="AC576" i="3" s="1"/>
  <c r="AD576" i="3" s="1"/>
  <c r="Y576" i="3"/>
  <c r="W576" i="3"/>
  <c r="AB572" i="3"/>
  <c r="AC572" i="3" s="1"/>
  <c r="AD572" i="3" s="1"/>
  <c r="W572" i="3"/>
  <c r="Y572" i="3"/>
  <c r="AB568" i="3"/>
  <c r="AC568" i="3" s="1"/>
  <c r="AD568" i="3" s="1"/>
  <c r="Y568" i="3"/>
  <c r="W568" i="3"/>
  <c r="AB564" i="3"/>
  <c r="AC564" i="3" s="1"/>
  <c r="AD564" i="3" s="1"/>
  <c r="W564" i="3"/>
  <c r="Y564" i="3"/>
  <c r="AB560" i="3"/>
  <c r="AC560" i="3" s="1"/>
  <c r="AD560" i="3" s="1"/>
  <c r="Y560" i="3"/>
  <c r="W560" i="3"/>
  <c r="AB556" i="3"/>
  <c r="AC556" i="3" s="1"/>
  <c r="AD556" i="3" s="1"/>
  <c r="W556" i="3"/>
  <c r="Y556" i="3"/>
  <c r="AB552" i="3"/>
  <c r="AC552" i="3" s="1"/>
  <c r="AD552" i="3" s="1"/>
  <c r="Y552" i="3"/>
  <c r="W552" i="3"/>
  <c r="AB548" i="3"/>
  <c r="AC548" i="3" s="1"/>
  <c r="AD548" i="3" s="1"/>
  <c r="W548" i="3"/>
  <c r="Y548" i="3"/>
  <c r="AB544" i="3"/>
  <c r="AC544" i="3" s="1"/>
  <c r="AD544" i="3" s="1"/>
  <c r="Y544" i="3"/>
  <c r="W544" i="3"/>
  <c r="AB540" i="3"/>
  <c r="AC540" i="3" s="1"/>
  <c r="AD540" i="3" s="1"/>
  <c r="W540" i="3"/>
  <c r="Y540" i="3"/>
  <c r="AB536" i="3"/>
  <c r="AC536" i="3" s="1"/>
  <c r="AD536" i="3" s="1"/>
  <c r="Y536" i="3"/>
  <c r="W536" i="3"/>
  <c r="AB532" i="3"/>
  <c r="AC532" i="3" s="1"/>
  <c r="AD532" i="3" s="1"/>
  <c r="W532" i="3"/>
  <c r="Y532" i="3"/>
  <c r="AB530" i="3"/>
  <c r="AC530" i="3" s="1"/>
  <c r="AD530" i="3" s="1"/>
  <c r="Y530" i="3"/>
  <c r="W530" i="3"/>
  <c r="AB526" i="3"/>
  <c r="AC526" i="3" s="1"/>
  <c r="AD526" i="3" s="1"/>
  <c r="Y526" i="3"/>
  <c r="W526" i="3"/>
  <c r="AB524" i="3"/>
  <c r="AC524" i="3" s="1"/>
  <c r="AD524" i="3" s="1"/>
  <c r="W524" i="3"/>
  <c r="Y524" i="3"/>
  <c r="AB649" i="3"/>
  <c r="AC649" i="3" s="1"/>
  <c r="AD649" i="3" s="1"/>
  <c r="Y649" i="3"/>
  <c r="AB647" i="3"/>
  <c r="AC647" i="3" s="1"/>
  <c r="AD647" i="3" s="1"/>
  <c r="Y647" i="3"/>
  <c r="AB645" i="3"/>
  <c r="AC645" i="3" s="1"/>
  <c r="AD645" i="3" s="1"/>
  <c r="Y645" i="3"/>
  <c r="AB643" i="3"/>
  <c r="AC643" i="3" s="1"/>
  <c r="AD643" i="3" s="1"/>
  <c r="Y643" i="3"/>
  <c r="AB641" i="3"/>
  <c r="AC641" i="3" s="1"/>
  <c r="AD641" i="3" s="1"/>
  <c r="Y641" i="3"/>
  <c r="AB639" i="3"/>
  <c r="AC639" i="3" s="1"/>
  <c r="AD639" i="3" s="1"/>
  <c r="Y639" i="3"/>
  <c r="AB637" i="3"/>
  <c r="AC637" i="3" s="1"/>
  <c r="AD637" i="3" s="1"/>
  <c r="Y637" i="3"/>
  <c r="AB635" i="3"/>
  <c r="AC635" i="3" s="1"/>
  <c r="AD635" i="3" s="1"/>
  <c r="Y635" i="3"/>
  <c r="AB633" i="3"/>
  <c r="AC633" i="3" s="1"/>
  <c r="AD633" i="3" s="1"/>
  <c r="Y633" i="3"/>
  <c r="AB631" i="3"/>
  <c r="AC631" i="3" s="1"/>
  <c r="AD631" i="3" s="1"/>
  <c r="Y631" i="3"/>
  <c r="AB629" i="3"/>
  <c r="AC629" i="3" s="1"/>
  <c r="AD629" i="3" s="1"/>
  <c r="Y629" i="3"/>
  <c r="AB627" i="3"/>
  <c r="AC627" i="3" s="1"/>
  <c r="AD627" i="3" s="1"/>
  <c r="Y627" i="3"/>
  <c r="AB625" i="3"/>
  <c r="AC625" i="3" s="1"/>
  <c r="AD625" i="3" s="1"/>
  <c r="Y625" i="3"/>
  <c r="AB623" i="3"/>
  <c r="AC623" i="3" s="1"/>
  <c r="AD623" i="3" s="1"/>
  <c r="Y623" i="3"/>
  <c r="AB621" i="3"/>
  <c r="AC621" i="3" s="1"/>
  <c r="AD621" i="3" s="1"/>
  <c r="Y621" i="3"/>
  <c r="AB619" i="3"/>
  <c r="AC619" i="3" s="1"/>
  <c r="AD619" i="3" s="1"/>
  <c r="Y619" i="3"/>
  <c r="AB617" i="3"/>
  <c r="AC617" i="3" s="1"/>
  <c r="AD617" i="3" s="1"/>
  <c r="Y617" i="3"/>
  <c r="AB615" i="3"/>
  <c r="AC615" i="3" s="1"/>
  <c r="AD615" i="3" s="1"/>
  <c r="Y615" i="3"/>
  <c r="AB613" i="3"/>
  <c r="AC613" i="3" s="1"/>
  <c r="AD613" i="3" s="1"/>
  <c r="Y613" i="3"/>
  <c r="AB611" i="3"/>
  <c r="AC611" i="3" s="1"/>
  <c r="AD611" i="3" s="1"/>
  <c r="Y611" i="3"/>
  <c r="AB609" i="3"/>
  <c r="AC609" i="3" s="1"/>
  <c r="AD609" i="3" s="1"/>
  <c r="Y609" i="3"/>
  <c r="AB607" i="3"/>
  <c r="AC607" i="3" s="1"/>
  <c r="AD607" i="3" s="1"/>
  <c r="Y607" i="3"/>
  <c r="AB605" i="3"/>
  <c r="AC605" i="3" s="1"/>
  <c r="AD605" i="3" s="1"/>
  <c r="Y605" i="3"/>
  <c r="AB603" i="3"/>
  <c r="AC603" i="3" s="1"/>
  <c r="AD603" i="3" s="1"/>
  <c r="Y603" i="3"/>
  <c r="AB601" i="3"/>
  <c r="AC601" i="3" s="1"/>
  <c r="AD601" i="3" s="1"/>
  <c r="Y601" i="3"/>
  <c r="AB599" i="3"/>
  <c r="AC599" i="3" s="1"/>
  <c r="AD599" i="3" s="1"/>
  <c r="Y599" i="3"/>
  <c r="AB597" i="3"/>
  <c r="AC597" i="3" s="1"/>
  <c r="AD597" i="3" s="1"/>
  <c r="Y597" i="3"/>
  <c r="AB595" i="3"/>
  <c r="AC595" i="3" s="1"/>
  <c r="AD595" i="3" s="1"/>
  <c r="Y595" i="3"/>
  <c r="AB593" i="3"/>
  <c r="AC593" i="3" s="1"/>
  <c r="AD593" i="3" s="1"/>
  <c r="Y593" i="3"/>
  <c r="AB591" i="3"/>
  <c r="AC591" i="3" s="1"/>
  <c r="AD591" i="3" s="1"/>
  <c r="Y591" i="3"/>
  <c r="AB589" i="3"/>
  <c r="AC589" i="3" s="1"/>
  <c r="AD589" i="3" s="1"/>
  <c r="Y589" i="3"/>
  <c r="AB587" i="3"/>
  <c r="AC587" i="3" s="1"/>
  <c r="AD587" i="3" s="1"/>
  <c r="Y587" i="3"/>
  <c r="AB585" i="3"/>
  <c r="AC585" i="3" s="1"/>
  <c r="AD585" i="3" s="1"/>
  <c r="Y585" i="3"/>
  <c r="AB583" i="3"/>
  <c r="AC583" i="3" s="1"/>
  <c r="AD583" i="3" s="1"/>
  <c r="Y583" i="3"/>
  <c r="AB581" i="3"/>
  <c r="AC581" i="3" s="1"/>
  <c r="AD581" i="3" s="1"/>
  <c r="Y581" i="3"/>
  <c r="AB579" i="3"/>
  <c r="AC579" i="3" s="1"/>
  <c r="AD579" i="3" s="1"/>
  <c r="Y579" i="3"/>
  <c r="AB577" i="3"/>
  <c r="AC577" i="3" s="1"/>
  <c r="AD577" i="3" s="1"/>
  <c r="Y577" i="3"/>
  <c r="AB575" i="3"/>
  <c r="AC575" i="3" s="1"/>
  <c r="AD575" i="3" s="1"/>
  <c r="Y575" i="3"/>
  <c r="AB573" i="3"/>
  <c r="AC573" i="3" s="1"/>
  <c r="AD573" i="3" s="1"/>
  <c r="Y573" i="3"/>
  <c r="AB571" i="3"/>
  <c r="AC571" i="3" s="1"/>
  <c r="AD571" i="3" s="1"/>
  <c r="Y571" i="3"/>
  <c r="AB569" i="3"/>
  <c r="AC569" i="3" s="1"/>
  <c r="AD569" i="3" s="1"/>
  <c r="Y569" i="3"/>
  <c r="AB567" i="3"/>
  <c r="AC567" i="3" s="1"/>
  <c r="AD567" i="3" s="1"/>
  <c r="Y567" i="3"/>
  <c r="AB565" i="3"/>
  <c r="AC565" i="3" s="1"/>
  <c r="AD565" i="3" s="1"/>
  <c r="Y565" i="3"/>
  <c r="AB563" i="3"/>
  <c r="AC563" i="3" s="1"/>
  <c r="AD563" i="3" s="1"/>
  <c r="Y563" i="3"/>
  <c r="AB561" i="3"/>
  <c r="AC561" i="3" s="1"/>
  <c r="AD561" i="3" s="1"/>
  <c r="Y561" i="3"/>
  <c r="AB559" i="3"/>
  <c r="AC559" i="3" s="1"/>
  <c r="AD559" i="3" s="1"/>
  <c r="Y559" i="3"/>
  <c r="AB557" i="3"/>
  <c r="AC557" i="3" s="1"/>
  <c r="AD557" i="3" s="1"/>
  <c r="Y557" i="3"/>
  <c r="AB555" i="3"/>
  <c r="AC555" i="3" s="1"/>
  <c r="AD555" i="3" s="1"/>
  <c r="Y555" i="3"/>
  <c r="AB553" i="3"/>
  <c r="AC553" i="3" s="1"/>
  <c r="AD553" i="3" s="1"/>
  <c r="Y553" i="3"/>
  <c r="AB551" i="3"/>
  <c r="AC551" i="3" s="1"/>
  <c r="AD551" i="3" s="1"/>
  <c r="Y551" i="3"/>
  <c r="AB549" i="3"/>
  <c r="AC549" i="3" s="1"/>
  <c r="AD549" i="3" s="1"/>
  <c r="Y549" i="3"/>
  <c r="AB547" i="3"/>
  <c r="AC547" i="3" s="1"/>
  <c r="AD547" i="3" s="1"/>
  <c r="Y547" i="3"/>
  <c r="AB545" i="3"/>
  <c r="AC545" i="3" s="1"/>
  <c r="AD545" i="3" s="1"/>
  <c r="Y545" i="3"/>
  <c r="AB543" i="3"/>
  <c r="AC543" i="3" s="1"/>
  <c r="AD543" i="3" s="1"/>
  <c r="Y543" i="3"/>
  <c r="AB541" i="3"/>
  <c r="AC541" i="3" s="1"/>
  <c r="AD541" i="3" s="1"/>
  <c r="Y541" i="3"/>
  <c r="AB539" i="3"/>
  <c r="AC539" i="3" s="1"/>
  <c r="AD539" i="3" s="1"/>
  <c r="Y539" i="3"/>
  <c r="AB537" i="3"/>
  <c r="AC537" i="3" s="1"/>
  <c r="AD537" i="3" s="1"/>
  <c r="Y537" i="3"/>
  <c r="AB535" i="3"/>
  <c r="AC535" i="3" s="1"/>
  <c r="AD535" i="3" s="1"/>
  <c r="Y535" i="3"/>
  <c r="AB533" i="3"/>
  <c r="AC533" i="3" s="1"/>
  <c r="AD533" i="3" s="1"/>
  <c r="Y533" i="3"/>
  <c r="AB531" i="3"/>
  <c r="AC531" i="3" s="1"/>
  <c r="AD531" i="3" s="1"/>
  <c r="Y531" i="3"/>
  <c r="AB529" i="3"/>
  <c r="AC529" i="3" s="1"/>
  <c r="AD529" i="3" s="1"/>
  <c r="Y529" i="3"/>
  <c r="AB527" i="3"/>
  <c r="AC527" i="3" s="1"/>
  <c r="AD527" i="3" s="1"/>
  <c r="Y527" i="3"/>
  <c r="AB525" i="3"/>
  <c r="AC525" i="3" s="1"/>
  <c r="AD525" i="3" s="1"/>
  <c r="Y525" i="3"/>
  <c r="AB523" i="3"/>
  <c r="AC523" i="3" s="1"/>
  <c r="AD523" i="3" s="1"/>
  <c r="Y523" i="3"/>
  <c r="AB521" i="3"/>
  <c r="AC521" i="3" s="1"/>
  <c r="AD521" i="3" s="1"/>
  <c r="Y521" i="3"/>
  <c r="AB519" i="3"/>
  <c r="AC519" i="3" s="1"/>
  <c r="AD519" i="3" s="1"/>
  <c r="Y519" i="3"/>
  <c r="AB517" i="3"/>
  <c r="AC517" i="3" s="1"/>
  <c r="AD517" i="3" s="1"/>
  <c r="Y517" i="3"/>
  <c r="AB515" i="3"/>
  <c r="AC515" i="3" s="1"/>
  <c r="AD515" i="3" s="1"/>
  <c r="Y515" i="3"/>
  <c r="AB513" i="3"/>
  <c r="AC513" i="3" s="1"/>
  <c r="AD513" i="3" s="1"/>
  <c r="Y513" i="3"/>
  <c r="AB511" i="3"/>
  <c r="AC511" i="3" s="1"/>
  <c r="AD511" i="3" s="1"/>
  <c r="Y511" i="3"/>
  <c r="AB509" i="3"/>
  <c r="AC509" i="3" s="1"/>
  <c r="AD509" i="3" s="1"/>
  <c r="Y509" i="3"/>
  <c r="AB507" i="3"/>
  <c r="AC507" i="3" s="1"/>
  <c r="AD507" i="3" s="1"/>
  <c r="Y507" i="3"/>
  <c r="AB505" i="3"/>
  <c r="AC505" i="3" s="1"/>
  <c r="AD505" i="3" s="1"/>
  <c r="Y505" i="3"/>
  <c r="AB503" i="3"/>
  <c r="AC503" i="3" s="1"/>
  <c r="AD503" i="3" s="1"/>
  <c r="Y503" i="3"/>
  <c r="AB499" i="3"/>
  <c r="AC499" i="3" s="1"/>
  <c r="AD499" i="3" s="1"/>
  <c r="Y499" i="3"/>
  <c r="AB497" i="3"/>
  <c r="AC497" i="3" s="1"/>
  <c r="AD497" i="3" s="1"/>
  <c r="Y497" i="3"/>
  <c r="AB495" i="3"/>
  <c r="AC495" i="3" s="1"/>
  <c r="AD495" i="3" s="1"/>
  <c r="Y495" i="3"/>
  <c r="AB493" i="3"/>
  <c r="AC493" i="3" s="1"/>
  <c r="AD493" i="3" s="1"/>
  <c r="Y493" i="3"/>
  <c r="AB491" i="3"/>
  <c r="AC491" i="3" s="1"/>
  <c r="AD491" i="3" s="1"/>
  <c r="Y491" i="3"/>
  <c r="AB489" i="3"/>
  <c r="AC489" i="3" s="1"/>
  <c r="AD489" i="3" s="1"/>
  <c r="Y489" i="3"/>
  <c r="AB487" i="3"/>
  <c r="AC487" i="3" s="1"/>
  <c r="AD487" i="3" s="1"/>
  <c r="Y487" i="3"/>
  <c r="AB483" i="3"/>
  <c r="AC483" i="3" s="1"/>
  <c r="AD483" i="3" s="1"/>
  <c r="Y483" i="3"/>
  <c r="AB481" i="3"/>
  <c r="AC481" i="3" s="1"/>
  <c r="AD481" i="3" s="1"/>
  <c r="Y481" i="3"/>
  <c r="AB479" i="3"/>
  <c r="AC479" i="3" s="1"/>
  <c r="AD479" i="3" s="1"/>
  <c r="Y479" i="3"/>
  <c r="AB477" i="3"/>
  <c r="AC477" i="3" s="1"/>
  <c r="AD477" i="3" s="1"/>
  <c r="Y477" i="3"/>
  <c r="AB475" i="3"/>
  <c r="AC475" i="3" s="1"/>
  <c r="AD475" i="3" s="1"/>
  <c r="Y475" i="3"/>
  <c r="AB473" i="3"/>
  <c r="AC473" i="3" s="1"/>
  <c r="AD473" i="3" s="1"/>
  <c r="Y473" i="3"/>
  <c r="AB471" i="3"/>
  <c r="AC471" i="3" s="1"/>
  <c r="AD471" i="3" s="1"/>
  <c r="Y471" i="3"/>
  <c r="AB467" i="3"/>
  <c r="AC467" i="3" s="1"/>
  <c r="AD467" i="3" s="1"/>
  <c r="Y467" i="3"/>
  <c r="AB465" i="3"/>
  <c r="AC465" i="3" s="1"/>
  <c r="AD465" i="3" s="1"/>
  <c r="Y465" i="3"/>
  <c r="AB463" i="3"/>
  <c r="AC463" i="3" s="1"/>
  <c r="AD463" i="3" s="1"/>
  <c r="Y463" i="3"/>
  <c r="AB461" i="3"/>
  <c r="AC461" i="3" s="1"/>
  <c r="AD461" i="3" s="1"/>
  <c r="Y461" i="3"/>
  <c r="AB459" i="3"/>
  <c r="AC459" i="3" s="1"/>
  <c r="AD459" i="3" s="1"/>
  <c r="Y459" i="3"/>
  <c r="AB457" i="3"/>
  <c r="AC457" i="3" s="1"/>
  <c r="AD457" i="3" s="1"/>
  <c r="Y457" i="3"/>
  <c r="AB455" i="3"/>
  <c r="AC455" i="3" s="1"/>
  <c r="AD455" i="3" s="1"/>
  <c r="Y455" i="3"/>
  <c r="AB451" i="3"/>
  <c r="AC451" i="3" s="1"/>
  <c r="AD451" i="3" s="1"/>
  <c r="Y451" i="3"/>
  <c r="AB449" i="3"/>
  <c r="AC449" i="3" s="1"/>
  <c r="AD449" i="3" s="1"/>
  <c r="Y449" i="3"/>
  <c r="AB447" i="3"/>
  <c r="AC447" i="3" s="1"/>
  <c r="AD447" i="3" s="1"/>
  <c r="Y447" i="3"/>
  <c r="AB445" i="3"/>
  <c r="AC445" i="3" s="1"/>
  <c r="AD445" i="3" s="1"/>
  <c r="Y445" i="3"/>
  <c r="AB443" i="3"/>
  <c r="AC443" i="3" s="1"/>
  <c r="AD443" i="3" s="1"/>
  <c r="Y443" i="3"/>
  <c r="AB441" i="3"/>
  <c r="AC441" i="3" s="1"/>
  <c r="AD441" i="3" s="1"/>
  <c r="Y441" i="3"/>
  <c r="AB439" i="3"/>
  <c r="AC439" i="3" s="1"/>
  <c r="AD439" i="3" s="1"/>
  <c r="Y439" i="3"/>
  <c r="AB435" i="3"/>
  <c r="AC435" i="3" s="1"/>
  <c r="AD435" i="3" s="1"/>
  <c r="Y435" i="3"/>
  <c r="AB433" i="3"/>
  <c r="AC433" i="3" s="1"/>
  <c r="AD433" i="3" s="1"/>
  <c r="Y433" i="3"/>
  <c r="AB431" i="3"/>
  <c r="AC431" i="3" s="1"/>
  <c r="AD431" i="3" s="1"/>
  <c r="Y431" i="3"/>
  <c r="AB429" i="3"/>
  <c r="AC429" i="3" s="1"/>
  <c r="AD429" i="3" s="1"/>
  <c r="Y429" i="3"/>
  <c r="AB427" i="3"/>
  <c r="AC427" i="3" s="1"/>
  <c r="AD427" i="3" s="1"/>
  <c r="Y427" i="3"/>
  <c r="AB425" i="3"/>
  <c r="AC425" i="3" s="1"/>
  <c r="AD425" i="3" s="1"/>
  <c r="Y425" i="3"/>
  <c r="AB423" i="3"/>
  <c r="AC423" i="3" s="1"/>
  <c r="AD423" i="3" s="1"/>
  <c r="Y423" i="3"/>
  <c r="AB419" i="3"/>
  <c r="AC419" i="3" s="1"/>
  <c r="AD419" i="3" s="1"/>
  <c r="Y419" i="3"/>
  <c r="AB417" i="3"/>
  <c r="AC417" i="3" s="1"/>
  <c r="AD417" i="3" s="1"/>
  <c r="Y417" i="3"/>
  <c r="AB415" i="3"/>
  <c r="AC415" i="3" s="1"/>
  <c r="AD415" i="3" s="1"/>
  <c r="Y415" i="3"/>
  <c r="AB413" i="3"/>
  <c r="AC413" i="3" s="1"/>
  <c r="AD413" i="3" s="1"/>
  <c r="Y413" i="3"/>
  <c r="AB411" i="3"/>
  <c r="AC411" i="3" s="1"/>
  <c r="AD411" i="3" s="1"/>
  <c r="Y411" i="3"/>
  <c r="AB409" i="3"/>
  <c r="AC409" i="3" s="1"/>
  <c r="AD409" i="3" s="1"/>
  <c r="Y409" i="3"/>
  <c r="AB407" i="3"/>
  <c r="AC407" i="3" s="1"/>
  <c r="AD407" i="3" s="1"/>
  <c r="Y407" i="3"/>
  <c r="W407" i="3"/>
  <c r="AB405" i="3"/>
  <c r="AC405" i="3" s="1"/>
  <c r="AD405" i="3" s="1"/>
  <c r="W405" i="3"/>
  <c r="AB403" i="3"/>
  <c r="AC403" i="3" s="1"/>
  <c r="AD403" i="3" s="1"/>
  <c r="Y403" i="3"/>
  <c r="W403" i="3"/>
  <c r="AB401" i="3"/>
  <c r="AC401" i="3" s="1"/>
  <c r="AD401" i="3" s="1"/>
  <c r="Y401" i="3"/>
  <c r="W401" i="3"/>
  <c r="AB399" i="3"/>
  <c r="AC399" i="3" s="1"/>
  <c r="AD399" i="3" s="1"/>
  <c r="Y399" i="3"/>
  <c r="W399" i="3"/>
  <c r="AB397" i="3"/>
  <c r="AC397" i="3" s="1"/>
  <c r="AD397" i="3" s="1"/>
  <c r="W397" i="3"/>
  <c r="Y397" i="3"/>
  <c r="AB395" i="3"/>
  <c r="AC395" i="3" s="1"/>
  <c r="AD395" i="3" s="1"/>
  <c r="Y395" i="3"/>
  <c r="W395" i="3"/>
  <c r="AB393" i="3"/>
  <c r="AC393" i="3" s="1"/>
  <c r="AD393" i="3" s="1"/>
  <c r="Y393" i="3"/>
  <c r="W393" i="3"/>
  <c r="AB391" i="3"/>
  <c r="AC391" i="3" s="1"/>
  <c r="AD391" i="3" s="1"/>
  <c r="Y391" i="3"/>
  <c r="W391" i="3"/>
  <c r="AB389" i="3"/>
  <c r="AC389" i="3" s="1"/>
  <c r="AD389" i="3" s="1"/>
  <c r="W389" i="3"/>
  <c r="AB387" i="3"/>
  <c r="AC387" i="3" s="1"/>
  <c r="AD387" i="3" s="1"/>
  <c r="Y387" i="3"/>
  <c r="W387" i="3"/>
  <c r="AB385" i="3"/>
  <c r="AC385" i="3" s="1"/>
  <c r="AD385" i="3" s="1"/>
  <c r="Y385" i="3"/>
  <c r="W385" i="3"/>
  <c r="AB383" i="3"/>
  <c r="AC383" i="3" s="1"/>
  <c r="AD383" i="3" s="1"/>
  <c r="Y383" i="3"/>
  <c r="W383" i="3"/>
  <c r="AB381" i="3"/>
  <c r="AC381" i="3" s="1"/>
  <c r="AD381" i="3" s="1"/>
  <c r="W381" i="3"/>
  <c r="Y381" i="3"/>
  <c r="AB379" i="3"/>
  <c r="AC379" i="3" s="1"/>
  <c r="AD379" i="3" s="1"/>
  <c r="Y379" i="3"/>
  <c r="W379" i="3"/>
  <c r="AB377" i="3"/>
  <c r="AC377" i="3" s="1"/>
  <c r="AD377" i="3" s="1"/>
  <c r="Y377" i="3"/>
  <c r="W377" i="3"/>
  <c r="AB375" i="3"/>
  <c r="AC375" i="3" s="1"/>
  <c r="AD375" i="3" s="1"/>
  <c r="Y375" i="3"/>
  <c r="W375" i="3"/>
  <c r="AB373" i="3"/>
  <c r="AC373" i="3" s="1"/>
  <c r="AD373" i="3" s="1"/>
  <c r="W373" i="3"/>
  <c r="AB371" i="3"/>
  <c r="AC371" i="3" s="1"/>
  <c r="AD371" i="3" s="1"/>
  <c r="Y371" i="3"/>
  <c r="W371" i="3"/>
  <c r="AB369" i="3"/>
  <c r="AC369" i="3" s="1"/>
  <c r="AD369" i="3" s="1"/>
  <c r="Y369" i="3"/>
  <c r="W369" i="3"/>
  <c r="AB367" i="3"/>
  <c r="AC367" i="3" s="1"/>
  <c r="AD367" i="3" s="1"/>
  <c r="Y367" i="3"/>
  <c r="W367" i="3"/>
  <c r="AB365" i="3"/>
  <c r="AC365" i="3" s="1"/>
  <c r="AD365" i="3" s="1"/>
  <c r="W365" i="3"/>
  <c r="Y365" i="3"/>
  <c r="AB363" i="3"/>
  <c r="AC363" i="3" s="1"/>
  <c r="AD363" i="3" s="1"/>
  <c r="Y363" i="3"/>
  <c r="W363" i="3"/>
  <c r="AB361" i="3"/>
  <c r="AC361" i="3" s="1"/>
  <c r="AD361" i="3" s="1"/>
  <c r="Y361" i="3"/>
  <c r="W361" i="3"/>
  <c r="AB359" i="3"/>
  <c r="AC359" i="3" s="1"/>
  <c r="AD359" i="3" s="1"/>
  <c r="Y359" i="3"/>
  <c r="W359" i="3"/>
  <c r="AB357" i="3"/>
  <c r="AC357" i="3" s="1"/>
  <c r="AD357" i="3" s="1"/>
  <c r="W357" i="3"/>
  <c r="AB355" i="3"/>
  <c r="AC355" i="3" s="1"/>
  <c r="AD355" i="3" s="1"/>
  <c r="Y355" i="3"/>
  <c r="W355" i="3"/>
  <c r="AB353" i="3"/>
  <c r="AC353" i="3" s="1"/>
  <c r="AD353" i="3" s="1"/>
  <c r="Y353" i="3"/>
  <c r="W353" i="3"/>
  <c r="AB351" i="3"/>
  <c r="AC351" i="3" s="1"/>
  <c r="AD351" i="3" s="1"/>
  <c r="Y351" i="3"/>
  <c r="W351" i="3"/>
  <c r="AB349" i="3"/>
  <c r="AC349" i="3" s="1"/>
  <c r="AD349" i="3" s="1"/>
  <c r="W349" i="3"/>
  <c r="Y349" i="3"/>
  <c r="AB347" i="3"/>
  <c r="AC347" i="3" s="1"/>
  <c r="AD347" i="3" s="1"/>
  <c r="Y347" i="3"/>
  <c r="W347" i="3"/>
  <c r="AB345" i="3"/>
  <c r="AC345" i="3" s="1"/>
  <c r="AD345" i="3" s="1"/>
  <c r="Y345" i="3"/>
  <c r="W345" i="3"/>
  <c r="AB343" i="3"/>
  <c r="AC343" i="3" s="1"/>
  <c r="AD343" i="3" s="1"/>
  <c r="Y343" i="3"/>
  <c r="W343" i="3"/>
  <c r="AB341" i="3"/>
  <c r="AC341" i="3" s="1"/>
  <c r="AD341" i="3" s="1"/>
  <c r="W341" i="3"/>
  <c r="AB339" i="3"/>
  <c r="AC339" i="3" s="1"/>
  <c r="AD339" i="3" s="1"/>
  <c r="Y339" i="3"/>
  <c r="W339" i="3"/>
  <c r="AB337" i="3"/>
  <c r="AC337" i="3" s="1"/>
  <c r="AD337" i="3" s="1"/>
  <c r="Y337" i="3"/>
  <c r="W337" i="3"/>
  <c r="AB335" i="3"/>
  <c r="AC335" i="3" s="1"/>
  <c r="AD335" i="3" s="1"/>
  <c r="Y335" i="3"/>
  <c r="W335" i="3"/>
  <c r="AB333" i="3"/>
  <c r="AC333" i="3" s="1"/>
  <c r="AD333" i="3" s="1"/>
  <c r="W333" i="3"/>
  <c r="Y333" i="3"/>
  <c r="AB331" i="3"/>
  <c r="AC331" i="3" s="1"/>
  <c r="AD331" i="3" s="1"/>
  <c r="Y331" i="3"/>
  <c r="W331" i="3"/>
  <c r="AB329" i="3"/>
  <c r="AC329" i="3" s="1"/>
  <c r="AD329" i="3" s="1"/>
  <c r="Y329" i="3"/>
  <c r="W329" i="3"/>
  <c r="AB327" i="3"/>
  <c r="AC327" i="3" s="1"/>
  <c r="AD327" i="3" s="1"/>
  <c r="Y327" i="3"/>
  <c r="W327" i="3"/>
  <c r="AB325" i="3"/>
  <c r="AC325" i="3" s="1"/>
  <c r="AD325" i="3" s="1"/>
  <c r="W325" i="3"/>
  <c r="AB323" i="3"/>
  <c r="AC323" i="3" s="1"/>
  <c r="AD323" i="3" s="1"/>
  <c r="Y323" i="3"/>
  <c r="W323" i="3"/>
  <c r="AB321" i="3"/>
  <c r="AC321" i="3" s="1"/>
  <c r="AD321" i="3" s="1"/>
  <c r="Y321" i="3"/>
  <c r="W321" i="3"/>
  <c r="AB319" i="3"/>
  <c r="AC319" i="3" s="1"/>
  <c r="AD319" i="3" s="1"/>
  <c r="Y319" i="3"/>
  <c r="W319" i="3"/>
  <c r="AB317" i="3"/>
  <c r="AC317" i="3" s="1"/>
  <c r="AD317" i="3" s="1"/>
  <c r="W317" i="3"/>
  <c r="Y317" i="3"/>
  <c r="AB315" i="3"/>
  <c r="AC315" i="3" s="1"/>
  <c r="AD315" i="3" s="1"/>
  <c r="Y315" i="3"/>
  <c r="W315" i="3"/>
  <c r="AB313" i="3"/>
  <c r="AC313" i="3" s="1"/>
  <c r="AD313" i="3" s="1"/>
  <c r="Y313" i="3"/>
  <c r="W313" i="3"/>
  <c r="AB311" i="3"/>
  <c r="AC311" i="3" s="1"/>
  <c r="AD311" i="3" s="1"/>
  <c r="Y311" i="3"/>
  <c r="W311" i="3"/>
  <c r="AB309" i="3"/>
  <c r="AC309" i="3" s="1"/>
  <c r="AD309" i="3" s="1"/>
  <c r="W309" i="3"/>
  <c r="AB307" i="3"/>
  <c r="AC307" i="3" s="1"/>
  <c r="AD307" i="3" s="1"/>
  <c r="Y307" i="3"/>
  <c r="W307" i="3"/>
  <c r="AB305" i="3"/>
  <c r="AC305" i="3" s="1"/>
  <c r="AD305" i="3" s="1"/>
  <c r="Y305" i="3"/>
  <c r="W305" i="3"/>
  <c r="AB303" i="3"/>
  <c r="AC303" i="3" s="1"/>
  <c r="AD303" i="3" s="1"/>
  <c r="Y303" i="3"/>
  <c r="W303" i="3"/>
  <c r="AB301" i="3"/>
  <c r="AC301" i="3" s="1"/>
  <c r="AD301" i="3" s="1"/>
  <c r="W301" i="3"/>
  <c r="Y301" i="3"/>
  <c r="AB299" i="3"/>
  <c r="AC299" i="3" s="1"/>
  <c r="AD299" i="3" s="1"/>
  <c r="Y299" i="3"/>
  <c r="W299" i="3"/>
  <c r="AB297" i="3"/>
  <c r="AC297" i="3" s="1"/>
  <c r="AD297" i="3" s="1"/>
  <c r="Y297" i="3"/>
  <c r="W297" i="3"/>
  <c r="AB295" i="3"/>
  <c r="AC295" i="3" s="1"/>
  <c r="AD295" i="3" s="1"/>
  <c r="Y295" i="3"/>
  <c r="W295" i="3"/>
  <c r="AB293" i="3"/>
  <c r="AC293" i="3" s="1"/>
  <c r="AD293" i="3" s="1"/>
  <c r="W293" i="3"/>
  <c r="AB291" i="3"/>
  <c r="AC291" i="3" s="1"/>
  <c r="AD291" i="3" s="1"/>
  <c r="Y291" i="3"/>
  <c r="W291" i="3"/>
  <c r="AB289" i="3"/>
  <c r="AC289" i="3" s="1"/>
  <c r="AD289" i="3" s="1"/>
  <c r="Y289" i="3"/>
  <c r="W289" i="3"/>
  <c r="AB287" i="3"/>
  <c r="AC287" i="3" s="1"/>
  <c r="AD287" i="3" s="1"/>
  <c r="Y287" i="3"/>
  <c r="W287" i="3"/>
  <c r="AB285" i="3"/>
  <c r="AC285" i="3" s="1"/>
  <c r="AD285" i="3" s="1"/>
  <c r="W285" i="3"/>
  <c r="Y285" i="3"/>
  <c r="AB283" i="3"/>
  <c r="AC283" i="3" s="1"/>
  <c r="AD283" i="3" s="1"/>
  <c r="Y283" i="3"/>
  <c r="W283" i="3"/>
  <c r="AB281" i="3"/>
  <c r="AC281" i="3" s="1"/>
  <c r="AD281" i="3" s="1"/>
  <c r="Y281" i="3"/>
  <c r="W281" i="3"/>
  <c r="AB279" i="3"/>
  <c r="AC279" i="3" s="1"/>
  <c r="AD279" i="3" s="1"/>
  <c r="Y279" i="3"/>
  <c r="W279" i="3"/>
  <c r="AB277" i="3"/>
  <c r="AC277" i="3" s="1"/>
  <c r="AD277" i="3" s="1"/>
  <c r="W277" i="3"/>
  <c r="AB275" i="3"/>
  <c r="AC275" i="3" s="1"/>
  <c r="AD275" i="3" s="1"/>
  <c r="Y275" i="3"/>
  <c r="W275" i="3"/>
  <c r="AB273" i="3"/>
  <c r="AC273" i="3" s="1"/>
  <c r="AD273" i="3" s="1"/>
  <c r="Y273" i="3"/>
  <c r="W273" i="3"/>
  <c r="AB271" i="3"/>
  <c r="AC271" i="3" s="1"/>
  <c r="AD271" i="3" s="1"/>
  <c r="Y271" i="3"/>
  <c r="W271" i="3"/>
  <c r="AB269" i="3"/>
  <c r="AC269" i="3" s="1"/>
  <c r="AD269" i="3" s="1"/>
  <c r="W269" i="3"/>
  <c r="Y269" i="3"/>
  <c r="AB267" i="3"/>
  <c r="AC267" i="3" s="1"/>
  <c r="AD267" i="3" s="1"/>
  <c r="Y267" i="3"/>
  <c r="W267" i="3"/>
  <c r="AB265" i="3"/>
  <c r="AC265" i="3" s="1"/>
  <c r="AD265" i="3" s="1"/>
  <c r="Y265" i="3"/>
  <c r="W265" i="3"/>
  <c r="AB263" i="3"/>
  <c r="AC263" i="3" s="1"/>
  <c r="AD263" i="3" s="1"/>
  <c r="Y263" i="3"/>
  <c r="W263" i="3"/>
  <c r="AB261" i="3"/>
  <c r="AC261" i="3" s="1"/>
  <c r="AD261" i="3" s="1"/>
  <c r="W261" i="3"/>
  <c r="AB259" i="3"/>
  <c r="AC259" i="3" s="1"/>
  <c r="AD259" i="3" s="1"/>
  <c r="Y259" i="3"/>
  <c r="W259" i="3"/>
  <c r="AB257" i="3"/>
  <c r="AC257" i="3" s="1"/>
  <c r="AD257" i="3" s="1"/>
  <c r="Y257" i="3"/>
  <c r="W257" i="3"/>
  <c r="AB255" i="3"/>
  <c r="AC255" i="3" s="1"/>
  <c r="AD255" i="3" s="1"/>
  <c r="Y255" i="3"/>
  <c r="W255" i="3"/>
  <c r="AB253" i="3"/>
  <c r="AC253" i="3" s="1"/>
  <c r="AD253" i="3" s="1"/>
  <c r="W253" i="3"/>
  <c r="Y253" i="3"/>
  <c r="AB251" i="3"/>
  <c r="AC251" i="3" s="1"/>
  <c r="AD251" i="3" s="1"/>
  <c r="Y251" i="3"/>
  <c r="W251" i="3"/>
  <c r="AB249" i="3"/>
  <c r="AC249" i="3" s="1"/>
  <c r="AD249" i="3" s="1"/>
  <c r="Y249" i="3"/>
  <c r="W249" i="3"/>
  <c r="AB247" i="3"/>
  <c r="AC247" i="3" s="1"/>
  <c r="AD247" i="3" s="1"/>
  <c r="Y247" i="3"/>
  <c r="W247" i="3"/>
  <c r="AB245" i="3"/>
  <c r="AC245" i="3" s="1"/>
  <c r="AD245" i="3" s="1"/>
  <c r="W245" i="3"/>
  <c r="AB243" i="3"/>
  <c r="AC243" i="3" s="1"/>
  <c r="AD243" i="3" s="1"/>
  <c r="Y243" i="3"/>
  <c r="W243" i="3"/>
  <c r="AB241" i="3"/>
  <c r="AC241" i="3" s="1"/>
  <c r="AD241" i="3" s="1"/>
  <c r="Y241" i="3"/>
  <c r="W241" i="3"/>
  <c r="AB239" i="3"/>
  <c r="AC239" i="3" s="1"/>
  <c r="AD239" i="3" s="1"/>
  <c r="Y239" i="3"/>
  <c r="W239" i="3"/>
  <c r="AB237" i="3"/>
  <c r="AC237" i="3" s="1"/>
  <c r="AD237" i="3" s="1"/>
  <c r="W237" i="3"/>
  <c r="Y237" i="3"/>
  <c r="AB235" i="3"/>
  <c r="AC235" i="3" s="1"/>
  <c r="AD235" i="3" s="1"/>
  <c r="Y235" i="3"/>
  <c r="W235" i="3"/>
  <c r="AB233" i="3"/>
  <c r="AC233" i="3" s="1"/>
  <c r="AD233" i="3" s="1"/>
  <c r="Y233" i="3"/>
  <c r="W233" i="3"/>
  <c r="AB231" i="3"/>
  <c r="AC231" i="3" s="1"/>
  <c r="AD231" i="3" s="1"/>
  <c r="Y231" i="3"/>
  <c r="W231" i="3"/>
  <c r="AB229" i="3"/>
  <c r="AC229" i="3" s="1"/>
  <c r="AD229" i="3" s="1"/>
  <c r="W229" i="3"/>
  <c r="AB227" i="3"/>
  <c r="AC227" i="3" s="1"/>
  <c r="AD227" i="3" s="1"/>
  <c r="Y227" i="3"/>
  <c r="W227" i="3"/>
  <c r="AB225" i="3"/>
  <c r="AC225" i="3" s="1"/>
  <c r="AD225" i="3" s="1"/>
  <c r="Y225" i="3"/>
  <c r="W225" i="3"/>
  <c r="AB223" i="3"/>
  <c r="AC223" i="3" s="1"/>
  <c r="AD223" i="3" s="1"/>
  <c r="Y223" i="3"/>
  <c r="W223" i="3"/>
  <c r="AB221" i="3"/>
  <c r="AC221" i="3" s="1"/>
  <c r="AD221" i="3" s="1"/>
  <c r="W221" i="3"/>
  <c r="Y221" i="3"/>
  <c r="AB219" i="3"/>
  <c r="AC219" i="3" s="1"/>
  <c r="AD219" i="3" s="1"/>
  <c r="Y219" i="3"/>
  <c r="W219" i="3"/>
  <c r="AB217" i="3"/>
  <c r="AC217" i="3" s="1"/>
  <c r="AD217" i="3" s="1"/>
  <c r="Y217" i="3"/>
  <c r="W217" i="3"/>
  <c r="AB215" i="3"/>
  <c r="AC215" i="3" s="1"/>
  <c r="AD215" i="3" s="1"/>
  <c r="Y215" i="3"/>
  <c r="W215" i="3"/>
  <c r="AB213" i="3"/>
  <c r="AC213" i="3" s="1"/>
  <c r="AD213" i="3" s="1"/>
  <c r="W213" i="3"/>
  <c r="AB211" i="3"/>
  <c r="AC211" i="3" s="1"/>
  <c r="AD211" i="3" s="1"/>
  <c r="Y211" i="3"/>
  <c r="W211" i="3"/>
  <c r="AB209" i="3"/>
  <c r="AC209" i="3" s="1"/>
  <c r="AD209" i="3" s="1"/>
  <c r="Y209" i="3"/>
  <c r="W209" i="3"/>
  <c r="AB207" i="3"/>
  <c r="AC207" i="3" s="1"/>
  <c r="AD207" i="3" s="1"/>
  <c r="Y207" i="3"/>
  <c r="W207" i="3"/>
  <c r="W205" i="3"/>
  <c r="Y205" i="3"/>
  <c r="AB203" i="3"/>
  <c r="AC203" i="3" s="1"/>
  <c r="AD203" i="3" s="1"/>
  <c r="Y203" i="3"/>
  <c r="W203" i="3"/>
  <c r="Y201" i="3"/>
  <c r="W201" i="3"/>
  <c r="AB199" i="3"/>
  <c r="AC199" i="3" s="1"/>
  <c r="AD199" i="3" s="1"/>
  <c r="Y199" i="3"/>
  <c r="W199" i="3"/>
  <c r="AB195" i="3"/>
  <c r="AC195" i="3" s="1"/>
  <c r="AD195" i="3" s="1"/>
  <c r="Y195" i="3"/>
  <c r="W195" i="3"/>
  <c r="Y193" i="3"/>
  <c r="W193" i="3"/>
  <c r="AB191" i="3"/>
  <c r="AC191" i="3" s="1"/>
  <c r="AD191" i="3" s="1"/>
  <c r="Y191" i="3"/>
  <c r="W191" i="3"/>
  <c r="W189" i="3"/>
  <c r="Y189" i="3"/>
  <c r="AB187" i="3"/>
  <c r="AC187" i="3" s="1"/>
  <c r="AD187" i="3" s="1"/>
  <c r="Y187" i="3"/>
  <c r="W187" i="3"/>
  <c r="Y185" i="3"/>
  <c r="W185" i="3"/>
  <c r="AB183" i="3"/>
  <c r="AC183" i="3" s="1"/>
  <c r="AD183" i="3" s="1"/>
  <c r="Y183" i="3"/>
  <c r="W183" i="3"/>
  <c r="AB179" i="3"/>
  <c r="AC179" i="3" s="1"/>
  <c r="AD179" i="3" s="1"/>
  <c r="Y179" i="3"/>
  <c r="W179" i="3"/>
  <c r="Y177" i="3"/>
  <c r="W177" i="3"/>
  <c r="AB175" i="3"/>
  <c r="AC175" i="3" s="1"/>
  <c r="AD175" i="3" s="1"/>
  <c r="Y175" i="3"/>
  <c r="W175" i="3"/>
  <c r="Y173" i="3"/>
  <c r="W173" i="3"/>
  <c r="AB171" i="3"/>
  <c r="AC171" i="3" s="1"/>
  <c r="AD171" i="3" s="1"/>
  <c r="Y171" i="3"/>
  <c r="W171" i="3"/>
  <c r="AB169" i="3"/>
  <c r="AC169" i="3" s="1"/>
  <c r="AD169" i="3" s="1"/>
  <c r="Y169" i="3"/>
  <c r="W169" i="3"/>
  <c r="Y167" i="3"/>
  <c r="W167" i="3"/>
  <c r="AB165" i="3"/>
  <c r="AC165" i="3" s="1"/>
  <c r="AD165" i="3" s="1"/>
  <c r="Y165" i="3"/>
  <c r="W165" i="3"/>
  <c r="AB163" i="3"/>
  <c r="AC163" i="3" s="1"/>
  <c r="AD163" i="3" s="1"/>
  <c r="Y163" i="3"/>
  <c r="W163" i="3"/>
  <c r="Y161" i="3"/>
  <c r="W161" i="3"/>
  <c r="AB159" i="3"/>
  <c r="AC159" i="3" s="1"/>
  <c r="AD159" i="3" s="1"/>
  <c r="Y159" i="3"/>
  <c r="W159" i="3"/>
  <c r="Y157" i="3"/>
  <c r="W157" i="3"/>
  <c r="AB155" i="3"/>
  <c r="AC155" i="3" s="1"/>
  <c r="AD155" i="3" s="1"/>
  <c r="Y155" i="3"/>
  <c r="W155" i="3"/>
  <c r="AB153" i="3"/>
  <c r="AC153" i="3" s="1"/>
  <c r="AD153" i="3" s="1"/>
  <c r="Y153" i="3"/>
  <c r="W153" i="3"/>
  <c r="Y151" i="3"/>
  <c r="W151" i="3"/>
  <c r="AB149" i="3"/>
  <c r="AC149" i="3" s="1"/>
  <c r="AD149" i="3" s="1"/>
  <c r="Y149" i="3"/>
  <c r="W149" i="3"/>
  <c r="AB147" i="3"/>
  <c r="AC147" i="3" s="1"/>
  <c r="AD147" i="3" s="1"/>
  <c r="Y147" i="3"/>
  <c r="W147" i="3"/>
  <c r="Y145" i="3"/>
  <c r="W145" i="3"/>
  <c r="AB143" i="3"/>
  <c r="AC143" i="3" s="1"/>
  <c r="AD143" i="3" s="1"/>
  <c r="Y143" i="3"/>
  <c r="W143" i="3"/>
  <c r="AB141" i="3"/>
  <c r="AC141" i="3" s="1"/>
  <c r="AD141" i="3" s="1"/>
  <c r="Y141" i="3"/>
  <c r="W141" i="3"/>
  <c r="Y139" i="3"/>
  <c r="W139" i="3"/>
  <c r="AB137" i="3"/>
  <c r="AC137" i="3" s="1"/>
  <c r="AD137" i="3" s="1"/>
  <c r="Y137" i="3"/>
  <c r="W137" i="3"/>
  <c r="Y135" i="3"/>
  <c r="W135" i="3"/>
  <c r="AB133" i="3"/>
  <c r="AC133" i="3" s="1"/>
  <c r="AD133" i="3" s="1"/>
  <c r="Y133" i="3"/>
  <c r="W133" i="3"/>
  <c r="Y131" i="3"/>
  <c r="W131" i="3"/>
  <c r="AB129" i="3"/>
  <c r="AC129" i="3" s="1"/>
  <c r="AD129" i="3" s="1"/>
  <c r="Y129" i="3"/>
  <c r="W129" i="3"/>
  <c r="Y127" i="3"/>
  <c r="W127" i="3"/>
  <c r="AB125" i="3"/>
  <c r="AC125" i="3" s="1"/>
  <c r="AD125" i="3" s="1"/>
  <c r="Y125" i="3"/>
  <c r="W125" i="3"/>
  <c r="Y123" i="3"/>
  <c r="W123" i="3"/>
  <c r="AB121" i="3"/>
  <c r="AC121" i="3" s="1"/>
  <c r="AD121" i="3" s="1"/>
  <c r="Y121" i="3"/>
  <c r="W121" i="3"/>
  <c r="Y119" i="3"/>
  <c r="W119" i="3"/>
  <c r="AB117" i="3"/>
  <c r="AC117" i="3" s="1"/>
  <c r="AD117" i="3" s="1"/>
  <c r="Y117" i="3"/>
  <c r="W117" i="3"/>
  <c r="Y115" i="3"/>
  <c r="W115" i="3"/>
  <c r="AB113" i="3"/>
  <c r="AC113" i="3" s="1"/>
  <c r="AD113" i="3" s="1"/>
  <c r="Y113" i="3"/>
  <c r="W113" i="3"/>
  <c r="Y111" i="3"/>
  <c r="W111" i="3"/>
  <c r="AB109" i="3"/>
  <c r="AC109" i="3" s="1"/>
  <c r="AD109" i="3" s="1"/>
  <c r="Y109" i="3"/>
  <c r="W109" i="3"/>
  <c r="Y107" i="3"/>
  <c r="W107" i="3"/>
  <c r="AB105" i="3"/>
  <c r="AC105" i="3" s="1"/>
  <c r="AD105" i="3" s="1"/>
  <c r="Y105" i="3"/>
  <c r="W105" i="3"/>
  <c r="Y103" i="3"/>
  <c r="W103" i="3"/>
  <c r="AB101" i="3"/>
  <c r="AC101" i="3" s="1"/>
  <c r="AD101" i="3" s="1"/>
  <c r="Y101" i="3"/>
  <c r="W101" i="3"/>
  <c r="Y99" i="3"/>
  <c r="W99" i="3"/>
  <c r="AB97" i="3"/>
  <c r="AC97" i="3" s="1"/>
  <c r="AD97" i="3" s="1"/>
  <c r="Y97" i="3"/>
  <c r="W97" i="3"/>
  <c r="Y95" i="3"/>
  <c r="W95" i="3"/>
  <c r="AB93" i="3"/>
  <c r="AC93" i="3" s="1"/>
  <c r="AD93" i="3" s="1"/>
  <c r="Y93" i="3"/>
  <c r="W93" i="3"/>
  <c r="Y91" i="3"/>
  <c r="W91" i="3"/>
  <c r="AB89" i="3"/>
  <c r="AC89" i="3" s="1"/>
  <c r="AD89" i="3" s="1"/>
  <c r="Y89" i="3"/>
  <c r="W89" i="3"/>
  <c r="Y87" i="3"/>
  <c r="W87" i="3"/>
  <c r="AB85" i="3"/>
  <c r="AC85" i="3" s="1"/>
  <c r="AD85" i="3" s="1"/>
  <c r="Y85" i="3"/>
  <c r="W85" i="3"/>
  <c r="Y83" i="3"/>
  <c r="W83" i="3"/>
  <c r="AB81" i="3"/>
  <c r="AC81" i="3" s="1"/>
  <c r="AD81" i="3" s="1"/>
  <c r="Y81" i="3"/>
  <c r="W81" i="3"/>
  <c r="Y79" i="3"/>
  <c r="W79" i="3"/>
  <c r="AB77" i="3"/>
  <c r="AC77" i="3" s="1"/>
  <c r="AD77" i="3" s="1"/>
  <c r="Y77" i="3"/>
  <c r="W77" i="3"/>
  <c r="Y75" i="3"/>
  <c r="W75" i="3"/>
  <c r="AB73" i="3"/>
  <c r="AC73" i="3" s="1"/>
  <c r="AD73" i="3" s="1"/>
  <c r="Y73" i="3"/>
  <c r="W73" i="3"/>
  <c r="Y71" i="3"/>
  <c r="W71" i="3"/>
  <c r="AB69" i="3"/>
  <c r="AC69" i="3" s="1"/>
  <c r="AD69" i="3" s="1"/>
  <c r="Y69" i="3"/>
  <c r="W69" i="3"/>
  <c r="Y67" i="3"/>
  <c r="W67" i="3"/>
  <c r="AB65" i="3"/>
  <c r="AC65" i="3" s="1"/>
  <c r="AD65" i="3" s="1"/>
  <c r="Y65" i="3"/>
  <c r="W65" i="3"/>
  <c r="Y63" i="3"/>
  <c r="W63" i="3"/>
  <c r="AB61" i="3"/>
  <c r="AC61" i="3" s="1"/>
  <c r="AD61" i="3" s="1"/>
  <c r="Y61" i="3"/>
  <c r="W61" i="3"/>
  <c r="Y59" i="3"/>
  <c r="W59" i="3"/>
  <c r="AB57" i="3"/>
  <c r="AC57" i="3" s="1"/>
  <c r="AD57" i="3" s="1"/>
  <c r="Y57" i="3"/>
  <c r="W57" i="3"/>
  <c r="Y55" i="3"/>
  <c r="W55" i="3"/>
  <c r="AB53" i="3"/>
  <c r="AC53" i="3" s="1"/>
  <c r="AD53" i="3" s="1"/>
  <c r="Y53" i="3"/>
  <c r="W53" i="3"/>
  <c r="Y51" i="3"/>
  <c r="W51" i="3"/>
  <c r="AB49" i="3"/>
  <c r="AC49" i="3" s="1"/>
  <c r="AD49" i="3" s="1"/>
  <c r="Y49" i="3"/>
  <c r="W49" i="3"/>
  <c r="Y47" i="3"/>
  <c r="W47" i="3"/>
  <c r="AB45" i="3"/>
  <c r="AC45" i="3" s="1"/>
  <c r="AD45" i="3" s="1"/>
  <c r="Y45" i="3"/>
  <c r="W45" i="3"/>
  <c r="Y43" i="3"/>
  <c r="W43" i="3"/>
  <c r="AB41" i="3"/>
  <c r="AC41" i="3" s="1"/>
  <c r="AD41" i="3" s="1"/>
  <c r="Y41" i="3"/>
  <c r="W41" i="3"/>
  <c r="Y39" i="3"/>
  <c r="W39" i="3"/>
  <c r="AB37" i="3"/>
  <c r="AC37" i="3" s="1"/>
  <c r="AD37" i="3" s="1"/>
  <c r="Y37" i="3"/>
  <c r="W37" i="3"/>
  <c r="Y35" i="3"/>
  <c r="W35" i="3"/>
  <c r="AB33" i="3"/>
  <c r="AC33" i="3" s="1"/>
  <c r="AD33" i="3" s="1"/>
  <c r="Y33" i="3"/>
  <c r="W33" i="3"/>
  <c r="Y31" i="3"/>
  <c r="W31" i="3"/>
  <c r="AB29" i="3"/>
  <c r="AC29" i="3" s="1"/>
  <c r="AD29" i="3" s="1"/>
  <c r="Y29" i="3"/>
  <c r="W29" i="3"/>
  <c r="Y27" i="3"/>
  <c r="W27" i="3"/>
  <c r="AB25" i="3"/>
  <c r="AC25" i="3" s="1"/>
  <c r="AD25" i="3" s="1"/>
  <c r="Y25" i="3"/>
  <c r="W25" i="3"/>
  <c r="Y23" i="3"/>
  <c r="W23" i="3"/>
  <c r="AB21" i="3"/>
  <c r="AC21" i="3" s="1"/>
  <c r="AD21" i="3" s="1"/>
  <c r="Y21" i="3"/>
  <c r="W21" i="3"/>
  <c r="Y19" i="3"/>
  <c r="W19" i="3"/>
  <c r="AB17" i="3"/>
  <c r="AC17" i="3" s="1"/>
  <c r="AD17" i="3" s="1"/>
  <c r="Y17" i="3"/>
  <c r="W17" i="3"/>
  <c r="Y15" i="3"/>
  <c r="W15" i="3"/>
  <c r="AB13" i="3"/>
  <c r="AC13" i="3" s="1"/>
  <c r="AD13" i="3" s="1"/>
  <c r="Y13" i="3"/>
  <c r="W13" i="3"/>
  <c r="Y11" i="3"/>
  <c r="W11" i="3"/>
  <c r="AB9" i="3"/>
  <c r="AC9" i="3" s="1"/>
  <c r="AD9" i="3" s="1"/>
  <c r="Y9" i="3"/>
  <c r="W9" i="3"/>
  <c r="Y7" i="3"/>
  <c r="W7" i="3"/>
  <c r="W649" i="3"/>
  <c r="W647" i="3"/>
  <c r="W645" i="3"/>
  <c r="W643" i="3"/>
  <c r="W641" i="3"/>
  <c r="W639" i="3"/>
  <c r="W637" i="3"/>
  <c r="W635" i="3"/>
  <c r="W633" i="3"/>
  <c r="W631" i="3"/>
  <c r="W629" i="3"/>
  <c r="W627" i="3"/>
  <c r="W625" i="3"/>
  <c r="W623" i="3"/>
  <c r="W621" i="3"/>
  <c r="W619" i="3"/>
  <c r="W617" i="3"/>
  <c r="W615" i="3"/>
  <c r="W613" i="3"/>
  <c r="W611" i="3"/>
  <c r="W609" i="3"/>
  <c r="W607" i="3"/>
  <c r="W605" i="3"/>
  <c r="W603" i="3"/>
  <c r="W601" i="3"/>
  <c r="W597" i="3"/>
  <c r="W595" i="3"/>
  <c r="W593" i="3"/>
  <c r="W591" i="3"/>
  <c r="W589" i="3"/>
  <c r="W587" i="3"/>
  <c r="W585" i="3"/>
  <c r="W583" i="3"/>
  <c r="W581" i="3"/>
  <c r="W579" i="3"/>
  <c r="W577" i="3"/>
  <c r="W575" i="3"/>
  <c r="W573" i="3"/>
  <c r="W571" i="3"/>
  <c r="W569" i="3"/>
  <c r="W567" i="3"/>
  <c r="W565" i="3"/>
  <c r="W563" i="3"/>
  <c r="W561" i="3"/>
  <c r="W559" i="3"/>
  <c r="W557" i="3"/>
  <c r="W555" i="3"/>
  <c r="W553" i="3"/>
  <c r="W551" i="3"/>
  <c r="W549" i="3"/>
  <c r="W547" i="3"/>
  <c r="W545" i="3"/>
  <c r="W543" i="3"/>
  <c r="W541" i="3"/>
  <c r="W539" i="3"/>
  <c r="W537" i="3"/>
  <c r="W535" i="3"/>
  <c r="W533" i="3"/>
  <c r="W531" i="3"/>
  <c r="W529" i="3"/>
  <c r="W527" i="3"/>
  <c r="W525" i="3"/>
  <c r="W523" i="3"/>
  <c r="W521" i="3"/>
  <c r="W519" i="3"/>
  <c r="W517" i="3"/>
  <c r="W515" i="3"/>
  <c r="W513" i="3"/>
  <c r="W511" i="3"/>
  <c r="W509" i="3"/>
  <c r="W507" i="3"/>
  <c r="W505" i="3"/>
  <c r="W503" i="3"/>
  <c r="W501" i="3"/>
  <c r="W499" i="3"/>
  <c r="W497" i="3"/>
  <c r="W495" i="3"/>
  <c r="W493" i="3"/>
  <c r="W491" i="3"/>
  <c r="W489" i="3"/>
  <c r="W487" i="3"/>
  <c r="W485" i="3"/>
  <c r="W483" i="3"/>
  <c r="W481" i="3"/>
  <c r="W479" i="3"/>
  <c r="W477" i="3"/>
  <c r="W475" i="3"/>
  <c r="W473" i="3"/>
  <c r="W471" i="3"/>
  <c r="W469" i="3"/>
  <c r="W467" i="3"/>
  <c r="W465" i="3"/>
  <c r="W463" i="3"/>
  <c r="W461" i="3"/>
  <c r="W459" i="3"/>
  <c r="W457" i="3"/>
  <c r="W455" i="3"/>
  <c r="W453" i="3"/>
  <c r="W451" i="3"/>
  <c r="W449" i="3"/>
  <c r="W447" i="3"/>
  <c r="W445" i="3"/>
  <c r="W443" i="3"/>
  <c r="W441" i="3"/>
  <c r="W439" i="3"/>
  <c r="W437" i="3"/>
  <c r="W435" i="3"/>
  <c r="W433" i="3"/>
  <c r="W431" i="3"/>
  <c r="W429" i="3"/>
  <c r="W427" i="3"/>
  <c r="W425" i="3"/>
  <c r="W423" i="3"/>
  <c r="W421" i="3"/>
  <c r="W419" i="3"/>
  <c r="W417" i="3"/>
  <c r="W415" i="3"/>
  <c r="W413" i="3"/>
  <c r="W411" i="3"/>
  <c r="W409" i="3"/>
  <c r="Y516" i="3"/>
  <c r="Y485" i="3"/>
  <c r="Y453" i="3"/>
  <c r="Y421" i="3"/>
  <c r="Y389" i="3"/>
  <c r="Y357" i="3"/>
  <c r="Y325" i="3"/>
  <c r="Y293" i="3"/>
  <c r="Y261" i="3"/>
  <c r="Y229" i="3"/>
  <c r="Y197" i="3"/>
  <c r="AB518" i="3"/>
  <c r="AC518" i="3" s="1"/>
  <c r="AD518" i="3" s="1"/>
  <c r="Y518" i="3"/>
  <c r="AB514" i="3"/>
  <c r="AC514" i="3" s="1"/>
  <c r="AD514" i="3" s="1"/>
  <c r="Y514" i="3"/>
  <c r="AB512" i="3"/>
  <c r="AC512" i="3" s="1"/>
  <c r="AD512" i="3" s="1"/>
  <c r="Y512" i="3"/>
  <c r="AB510" i="3"/>
  <c r="AC510" i="3" s="1"/>
  <c r="AD510" i="3" s="1"/>
  <c r="Y510" i="3"/>
  <c r="AB508" i="3"/>
  <c r="AC508" i="3" s="1"/>
  <c r="AD508" i="3" s="1"/>
  <c r="Y508" i="3"/>
  <c r="AB506" i="3"/>
  <c r="AC506" i="3" s="1"/>
  <c r="AD506" i="3" s="1"/>
  <c r="Y506" i="3"/>
  <c r="AB504" i="3"/>
  <c r="AC504" i="3" s="1"/>
  <c r="AD504" i="3" s="1"/>
  <c r="Y504" i="3"/>
  <c r="AB502" i="3"/>
  <c r="AC502" i="3" s="1"/>
  <c r="AD502" i="3" s="1"/>
  <c r="Y502" i="3"/>
  <c r="AB500" i="3"/>
  <c r="AC500" i="3" s="1"/>
  <c r="AD500" i="3" s="1"/>
  <c r="Y500" i="3"/>
  <c r="AB498" i="3"/>
  <c r="AC498" i="3" s="1"/>
  <c r="AD498" i="3" s="1"/>
  <c r="Y498" i="3"/>
  <c r="AB496" i="3"/>
  <c r="AC496" i="3" s="1"/>
  <c r="AD496" i="3" s="1"/>
  <c r="Y496" i="3"/>
  <c r="AB494" i="3"/>
  <c r="AC494" i="3" s="1"/>
  <c r="AD494" i="3" s="1"/>
  <c r="Y494" i="3"/>
  <c r="AB492" i="3"/>
  <c r="AC492" i="3" s="1"/>
  <c r="AD492" i="3" s="1"/>
  <c r="Y492" i="3"/>
  <c r="AB490" i="3"/>
  <c r="AC490" i="3" s="1"/>
  <c r="AD490" i="3" s="1"/>
  <c r="Y490" i="3"/>
  <c r="AB488" i="3"/>
  <c r="AC488" i="3" s="1"/>
  <c r="AD488" i="3" s="1"/>
  <c r="Y488" i="3"/>
  <c r="AB486" i="3"/>
  <c r="AC486" i="3" s="1"/>
  <c r="AD486" i="3" s="1"/>
  <c r="Y486" i="3"/>
  <c r="AB484" i="3"/>
  <c r="AC484" i="3" s="1"/>
  <c r="AD484" i="3" s="1"/>
  <c r="Y484" i="3"/>
  <c r="AB482" i="3"/>
  <c r="AC482" i="3" s="1"/>
  <c r="AD482" i="3" s="1"/>
  <c r="Y482" i="3"/>
  <c r="AB480" i="3"/>
  <c r="AC480" i="3" s="1"/>
  <c r="AD480" i="3" s="1"/>
  <c r="Y480" i="3"/>
  <c r="AB478" i="3"/>
  <c r="AC478" i="3" s="1"/>
  <c r="AD478" i="3" s="1"/>
  <c r="Y478" i="3"/>
  <c r="AB476" i="3"/>
  <c r="AC476" i="3" s="1"/>
  <c r="AD476" i="3" s="1"/>
  <c r="Y476" i="3"/>
  <c r="AB474" i="3"/>
  <c r="AC474" i="3" s="1"/>
  <c r="AD474" i="3" s="1"/>
  <c r="Y474" i="3"/>
  <c r="AB472" i="3"/>
  <c r="AC472" i="3" s="1"/>
  <c r="AD472" i="3" s="1"/>
  <c r="Y472" i="3"/>
  <c r="AB470" i="3"/>
  <c r="AC470" i="3" s="1"/>
  <c r="AD470" i="3" s="1"/>
  <c r="Y470" i="3"/>
  <c r="AB468" i="3"/>
  <c r="AC468" i="3" s="1"/>
  <c r="AD468" i="3" s="1"/>
  <c r="Y468" i="3"/>
  <c r="AB466" i="3"/>
  <c r="AC466" i="3" s="1"/>
  <c r="AD466" i="3" s="1"/>
  <c r="Y466" i="3"/>
  <c r="AB464" i="3"/>
  <c r="AC464" i="3" s="1"/>
  <c r="AD464" i="3" s="1"/>
  <c r="Y464" i="3"/>
  <c r="AB462" i="3"/>
  <c r="AC462" i="3" s="1"/>
  <c r="AD462" i="3" s="1"/>
  <c r="Y462" i="3"/>
  <c r="AB460" i="3"/>
  <c r="AC460" i="3" s="1"/>
  <c r="AD460" i="3" s="1"/>
  <c r="Y460" i="3"/>
  <c r="AB458" i="3"/>
  <c r="AC458" i="3" s="1"/>
  <c r="AD458" i="3" s="1"/>
  <c r="Y458" i="3"/>
  <c r="AB456" i="3"/>
  <c r="AC456" i="3" s="1"/>
  <c r="AD456" i="3" s="1"/>
  <c r="Y456" i="3"/>
  <c r="AB454" i="3"/>
  <c r="AC454" i="3" s="1"/>
  <c r="AD454" i="3" s="1"/>
  <c r="Y454" i="3"/>
  <c r="AB452" i="3"/>
  <c r="AC452" i="3" s="1"/>
  <c r="AD452" i="3" s="1"/>
  <c r="Y452" i="3"/>
  <c r="AB450" i="3"/>
  <c r="AC450" i="3" s="1"/>
  <c r="AD450" i="3" s="1"/>
  <c r="Y450" i="3"/>
  <c r="AB448" i="3"/>
  <c r="AC448" i="3" s="1"/>
  <c r="AD448" i="3" s="1"/>
  <c r="Y448" i="3"/>
  <c r="AB446" i="3"/>
  <c r="AC446" i="3" s="1"/>
  <c r="AD446" i="3" s="1"/>
  <c r="Y446" i="3"/>
  <c r="AB444" i="3"/>
  <c r="AC444" i="3" s="1"/>
  <c r="AD444" i="3" s="1"/>
  <c r="Y444" i="3"/>
  <c r="AB442" i="3"/>
  <c r="AC442" i="3" s="1"/>
  <c r="AD442" i="3" s="1"/>
  <c r="Y442" i="3"/>
  <c r="AB440" i="3"/>
  <c r="AC440" i="3" s="1"/>
  <c r="AD440" i="3" s="1"/>
  <c r="Y440" i="3"/>
  <c r="AB438" i="3"/>
  <c r="AC438" i="3" s="1"/>
  <c r="AD438" i="3" s="1"/>
  <c r="Y438" i="3"/>
  <c r="AB436" i="3"/>
  <c r="AC436" i="3" s="1"/>
  <c r="AD436" i="3" s="1"/>
  <c r="Y436" i="3"/>
  <c r="AB434" i="3"/>
  <c r="AC434" i="3" s="1"/>
  <c r="AD434" i="3" s="1"/>
  <c r="Y434" i="3"/>
  <c r="AB432" i="3"/>
  <c r="AC432" i="3" s="1"/>
  <c r="AD432" i="3" s="1"/>
  <c r="Y432" i="3"/>
  <c r="AB430" i="3"/>
  <c r="AC430" i="3" s="1"/>
  <c r="AD430" i="3" s="1"/>
  <c r="Y430" i="3"/>
  <c r="AB428" i="3"/>
  <c r="AC428" i="3" s="1"/>
  <c r="AD428" i="3" s="1"/>
  <c r="Y428" i="3"/>
  <c r="AB426" i="3"/>
  <c r="AC426" i="3" s="1"/>
  <c r="AD426" i="3" s="1"/>
  <c r="Y426" i="3"/>
  <c r="AB424" i="3"/>
  <c r="AC424" i="3" s="1"/>
  <c r="AD424" i="3" s="1"/>
  <c r="Y424" i="3"/>
  <c r="AB422" i="3"/>
  <c r="AC422" i="3" s="1"/>
  <c r="AD422" i="3" s="1"/>
  <c r="Y422" i="3"/>
  <c r="AB420" i="3"/>
  <c r="AC420" i="3" s="1"/>
  <c r="AD420" i="3" s="1"/>
  <c r="Y420" i="3"/>
  <c r="AB418" i="3"/>
  <c r="AC418" i="3" s="1"/>
  <c r="AD418" i="3" s="1"/>
  <c r="Y418" i="3"/>
  <c r="AB416" i="3"/>
  <c r="AC416" i="3" s="1"/>
  <c r="AD416" i="3" s="1"/>
  <c r="Y416" i="3"/>
  <c r="AB414" i="3"/>
  <c r="AC414" i="3" s="1"/>
  <c r="AD414" i="3" s="1"/>
  <c r="Y414" i="3"/>
  <c r="AB412" i="3"/>
  <c r="AC412" i="3" s="1"/>
  <c r="AD412" i="3" s="1"/>
  <c r="Y412" i="3"/>
  <c r="AB410" i="3"/>
  <c r="AC410" i="3" s="1"/>
  <c r="AD410" i="3" s="1"/>
  <c r="Y410" i="3"/>
  <c r="AB408" i="3"/>
  <c r="AC408" i="3" s="1"/>
  <c r="AD408" i="3" s="1"/>
  <c r="Y408" i="3"/>
  <c r="AB406" i="3"/>
  <c r="AC406" i="3" s="1"/>
  <c r="AD406" i="3" s="1"/>
  <c r="Y406" i="3"/>
  <c r="W406" i="3"/>
  <c r="AB404" i="3"/>
  <c r="AC404" i="3" s="1"/>
  <c r="AD404" i="3" s="1"/>
  <c r="Y404" i="3"/>
  <c r="AB402" i="3"/>
  <c r="AC402" i="3" s="1"/>
  <c r="AD402" i="3" s="1"/>
  <c r="Y402" i="3"/>
  <c r="W402" i="3"/>
  <c r="AB400" i="3"/>
  <c r="AC400" i="3" s="1"/>
  <c r="AD400" i="3" s="1"/>
  <c r="Y400" i="3"/>
  <c r="AB398" i="3"/>
  <c r="AC398" i="3" s="1"/>
  <c r="AD398" i="3" s="1"/>
  <c r="Y398" i="3"/>
  <c r="W398" i="3"/>
  <c r="AB396" i="3"/>
  <c r="AC396" i="3" s="1"/>
  <c r="AD396" i="3" s="1"/>
  <c r="Y396" i="3"/>
  <c r="AB394" i="3"/>
  <c r="AC394" i="3" s="1"/>
  <c r="AD394" i="3" s="1"/>
  <c r="Y394" i="3"/>
  <c r="W394" i="3"/>
  <c r="AB392" i="3"/>
  <c r="AC392" i="3" s="1"/>
  <c r="AD392" i="3" s="1"/>
  <c r="Y392" i="3"/>
  <c r="AB390" i="3"/>
  <c r="AC390" i="3" s="1"/>
  <c r="AD390" i="3" s="1"/>
  <c r="Y390" i="3"/>
  <c r="W390" i="3"/>
  <c r="AB388" i="3"/>
  <c r="AC388" i="3" s="1"/>
  <c r="AD388" i="3" s="1"/>
  <c r="Y388" i="3"/>
  <c r="AB386" i="3"/>
  <c r="AC386" i="3" s="1"/>
  <c r="AD386" i="3" s="1"/>
  <c r="Y386" i="3"/>
  <c r="W386" i="3"/>
  <c r="AB384" i="3"/>
  <c r="AC384" i="3" s="1"/>
  <c r="AD384" i="3" s="1"/>
  <c r="Y384" i="3"/>
  <c r="AB382" i="3"/>
  <c r="AC382" i="3" s="1"/>
  <c r="AD382" i="3" s="1"/>
  <c r="Y382" i="3"/>
  <c r="W382" i="3"/>
  <c r="AB380" i="3"/>
  <c r="AC380" i="3" s="1"/>
  <c r="AD380" i="3" s="1"/>
  <c r="Y380" i="3"/>
  <c r="AB378" i="3"/>
  <c r="AC378" i="3" s="1"/>
  <c r="AD378" i="3" s="1"/>
  <c r="Y378" i="3"/>
  <c r="W378" i="3"/>
  <c r="AB376" i="3"/>
  <c r="AC376" i="3" s="1"/>
  <c r="AD376" i="3" s="1"/>
  <c r="Y376" i="3"/>
  <c r="AB374" i="3"/>
  <c r="AC374" i="3" s="1"/>
  <c r="AD374" i="3" s="1"/>
  <c r="Y374" i="3"/>
  <c r="W374" i="3"/>
  <c r="AB372" i="3"/>
  <c r="AC372" i="3" s="1"/>
  <c r="AD372" i="3" s="1"/>
  <c r="Y372" i="3"/>
  <c r="AB370" i="3"/>
  <c r="AC370" i="3" s="1"/>
  <c r="AD370" i="3" s="1"/>
  <c r="Y370" i="3"/>
  <c r="W370" i="3"/>
  <c r="AB368" i="3"/>
  <c r="AC368" i="3" s="1"/>
  <c r="AD368" i="3" s="1"/>
  <c r="Y368" i="3"/>
  <c r="AB366" i="3"/>
  <c r="AC366" i="3" s="1"/>
  <c r="AD366" i="3" s="1"/>
  <c r="Y366" i="3"/>
  <c r="W366" i="3"/>
  <c r="AB364" i="3"/>
  <c r="AC364" i="3" s="1"/>
  <c r="AD364" i="3" s="1"/>
  <c r="Y364" i="3"/>
  <c r="AB362" i="3"/>
  <c r="AC362" i="3" s="1"/>
  <c r="AD362" i="3" s="1"/>
  <c r="Y362" i="3"/>
  <c r="W362" i="3"/>
  <c r="AB360" i="3"/>
  <c r="AC360" i="3" s="1"/>
  <c r="AD360" i="3" s="1"/>
  <c r="Y360" i="3"/>
  <c r="AB358" i="3"/>
  <c r="AC358" i="3" s="1"/>
  <c r="AD358" i="3" s="1"/>
  <c r="Y358" i="3"/>
  <c r="W358" i="3"/>
  <c r="AB356" i="3"/>
  <c r="AC356" i="3" s="1"/>
  <c r="AD356" i="3" s="1"/>
  <c r="Y356" i="3"/>
  <c r="AB354" i="3"/>
  <c r="AC354" i="3" s="1"/>
  <c r="AD354" i="3" s="1"/>
  <c r="Y354" i="3"/>
  <c r="W354" i="3"/>
  <c r="AB352" i="3"/>
  <c r="AC352" i="3" s="1"/>
  <c r="AD352" i="3" s="1"/>
  <c r="Y352" i="3"/>
  <c r="AB350" i="3"/>
  <c r="AC350" i="3" s="1"/>
  <c r="AD350" i="3" s="1"/>
  <c r="Y350" i="3"/>
  <c r="W350" i="3"/>
  <c r="AB348" i="3"/>
  <c r="AC348" i="3" s="1"/>
  <c r="AD348" i="3" s="1"/>
  <c r="Y348" i="3"/>
  <c r="AB346" i="3"/>
  <c r="AC346" i="3" s="1"/>
  <c r="AD346" i="3" s="1"/>
  <c r="Y346" i="3"/>
  <c r="W346" i="3"/>
  <c r="AB344" i="3"/>
  <c r="AC344" i="3" s="1"/>
  <c r="AD344" i="3" s="1"/>
  <c r="Y344" i="3"/>
  <c r="AB342" i="3"/>
  <c r="AC342" i="3" s="1"/>
  <c r="AD342" i="3" s="1"/>
  <c r="Y342" i="3"/>
  <c r="W342" i="3"/>
  <c r="AB340" i="3"/>
  <c r="AC340" i="3" s="1"/>
  <c r="AD340" i="3" s="1"/>
  <c r="Y340" i="3"/>
  <c r="AB338" i="3"/>
  <c r="AC338" i="3" s="1"/>
  <c r="AD338" i="3" s="1"/>
  <c r="Y338" i="3"/>
  <c r="W338" i="3"/>
  <c r="AB336" i="3"/>
  <c r="AC336" i="3" s="1"/>
  <c r="AD336" i="3" s="1"/>
  <c r="Y336" i="3"/>
  <c r="AB334" i="3"/>
  <c r="AC334" i="3" s="1"/>
  <c r="AD334" i="3" s="1"/>
  <c r="Y334" i="3"/>
  <c r="W334" i="3"/>
  <c r="AB332" i="3"/>
  <c r="AC332" i="3" s="1"/>
  <c r="AD332" i="3" s="1"/>
  <c r="Y332" i="3"/>
  <c r="AB330" i="3"/>
  <c r="AC330" i="3" s="1"/>
  <c r="AD330" i="3" s="1"/>
  <c r="Y330" i="3"/>
  <c r="W330" i="3"/>
  <c r="AB328" i="3"/>
  <c r="AC328" i="3" s="1"/>
  <c r="AD328" i="3" s="1"/>
  <c r="Y328" i="3"/>
  <c r="AB326" i="3"/>
  <c r="AC326" i="3" s="1"/>
  <c r="AD326" i="3" s="1"/>
  <c r="Y326" i="3"/>
  <c r="W326" i="3"/>
  <c r="AB324" i="3"/>
  <c r="AC324" i="3" s="1"/>
  <c r="AD324" i="3" s="1"/>
  <c r="Y324" i="3"/>
  <c r="AB322" i="3"/>
  <c r="AC322" i="3" s="1"/>
  <c r="AD322" i="3" s="1"/>
  <c r="Y322" i="3"/>
  <c r="W322" i="3"/>
  <c r="AB320" i="3"/>
  <c r="AC320" i="3" s="1"/>
  <c r="AD320" i="3" s="1"/>
  <c r="Y320" i="3"/>
  <c r="AB318" i="3"/>
  <c r="AC318" i="3" s="1"/>
  <c r="AD318" i="3" s="1"/>
  <c r="Y318" i="3"/>
  <c r="W318" i="3"/>
  <c r="AB316" i="3"/>
  <c r="AC316" i="3" s="1"/>
  <c r="AD316" i="3" s="1"/>
  <c r="Y316" i="3"/>
  <c r="AB314" i="3"/>
  <c r="AC314" i="3" s="1"/>
  <c r="AD314" i="3" s="1"/>
  <c r="Y314" i="3"/>
  <c r="W314" i="3"/>
  <c r="AB312" i="3"/>
  <c r="AC312" i="3" s="1"/>
  <c r="AD312" i="3" s="1"/>
  <c r="Y312" i="3"/>
  <c r="AB310" i="3"/>
  <c r="AC310" i="3" s="1"/>
  <c r="AD310" i="3" s="1"/>
  <c r="Y310" i="3"/>
  <c r="W310" i="3"/>
  <c r="AB308" i="3"/>
  <c r="AC308" i="3" s="1"/>
  <c r="AD308" i="3" s="1"/>
  <c r="Y308" i="3"/>
  <c r="AB306" i="3"/>
  <c r="AC306" i="3" s="1"/>
  <c r="AD306" i="3" s="1"/>
  <c r="Y306" i="3"/>
  <c r="W306" i="3"/>
  <c r="AB304" i="3"/>
  <c r="AC304" i="3" s="1"/>
  <c r="AD304" i="3" s="1"/>
  <c r="Y304" i="3"/>
  <c r="AB302" i="3"/>
  <c r="AC302" i="3" s="1"/>
  <c r="AD302" i="3" s="1"/>
  <c r="Y302" i="3"/>
  <c r="W302" i="3"/>
  <c r="AB300" i="3"/>
  <c r="AC300" i="3" s="1"/>
  <c r="AD300" i="3" s="1"/>
  <c r="Y300" i="3"/>
  <c r="AB298" i="3"/>
  <c r="AC298" i="3" s="1"/>
  <c r="AD298" i="3" s="1"/>
  <c r="Y298" i="3"/>
  <c r="W298" i="3"/>
  <c r="AB296" i="3"/>
  <c r="AC296" i="3" s="1"/>
  <c r="AD296" i="3" s="1"/>
  <c r="Y296" i="3"/>
  <c r="AB294" i="3"/>
  <c r="AC294" i="3" s="1"/>
  <c r="AD294" i="3" s="1"/>
  <c r="Y294" i="3"/>
  <c r="W294" i="3"/>
  <c r="AB292" i="3"/>
  <c r="AC292" i="3" s="1"/>
  <c r="AD292" i="3" s="1"/>
  <c r="Y292" i="3"/>
  <c r="AB290" i="3"/>
  <c r="AC290" i="3" s="1"/>
  <c r="AD290" i="3" s="1"/>
  <c r="Y290" i="3"/>
  <c r="W290" i="3"/>
  <c r="AB288" i="3"/>
  <c r="AC288" i="3" s="1"/>
  <c r="AD288" i="3" s="1"/>
  <c r="Y288" i="3"/>
  <c r="AB286" i="3"/>
  <c r="AC286" i="3" s="1"/>
  <c r="AD286" i="3" s="1"/>
  <c r="Y286" i="3"/>
  <c r="W286" i="3"/>
  <c r="AB284" i="3"/>
  <c r="AC284" i="3" s="1"/>
  <c r="AD284" i="3" s="1"/>
  <c r="Y284" i="3"/>
  <c r="AB282" i="3"/>
  <c r="AC282" i="3" s="1"/>
  <c r="AD282" i="3" s="1"/>
  <c r="Y282" i="3"/>
  <c r="W282" i="3"/>
  <c r="AB280" i="3"/>
  <c r="AC280" i="3" s="1"/>
  <c r="AD280" i="3" s="1"/>
  <c r="Y280" i="3"/>
  <c r="AB278" i="3"/>
  <c r="AC278" i="3" s="1"/>
  <c r="AD278" i="3" s="1"/>
  <c r="Y278" i="3"/>
  <c r="W278" i="3"/>
  <c r="AB276" i="3"/>
  <c r="AC276" i="3" s="1"/>
  <c r="AD276" i="3" s="1"/>
  <c r="Y276" i="3"/>
  <c r="AB274" i="3"/>
  <c r="AC274" i="3" s="1"/>
  <c r="AD274" i="3" s="1"/>
  <c r="Y274" i="3"/>
  <c r="W274" i="3"/>
  <c r="AB272" i="3"/>
  <c r="AC272" i="3" s="1"/>
  <c r="AD272" i="3" s="1"/>
  <c r="Y272" i="3"/>
  <c r="AB270" i="3"/>
  <c r="AC270" i="3" s="1"/>
  <c r="AD270" i="3" s="1"/>
  <c r="Y270" i="3"/>
  <c r="W270" i="3"/>
  <c r="AB268" i="3"/>
  <c r="AC268" i="3" s="1"/>
  <c r="AD268" i="3" s="1"/>
  <c r="Y268" i="3"/>
  <c r="AB266" i="3"/>
  <c r="AC266" i="3" s="1"/>
  <c r="AD266" i="3" s="1"/>
  <c r="Y266" i="3"/>
  <c r="W266" i="3"/>
  <c r="AB264" i="3"/>
  <c r="AC264" i="3" s="1"/>
  <c r="AD264" i="3" s="1"/>
  <c r="Y264" i="3"/>
  <c r="AB262" i="3"/>
  <c r="AC262" i="3" s="1"/>
  <c r="AD262" i="3" s="1"/>
  <c r="Y262" i="3"/>
  <c r="W262" i="3"/>
  <c r="AB260" i="3"/>
  <c r="AC260" i="3" s="1"/>
  <c r="AD260" i="3" s="1"/>
  <c r="Y260" i="3"/>
  <c r="AB258" i="3"/>
  <c r="AC258" i="3" s="1"/>
  <c r="AD258" i="3" s="1"/>
  <c r="Y258" i="3"/>
  <c r="W258" i="3"/>
  <c r="AB256" i="3"/>
  <c r="AC256" i="3" s="1"/>
  <c r="AD256" i="3" s="1"/>
  <c r="Y256" i="3"/>
  <c r="AB254" i="3"/>
  <c r="AC254" i="3" s="1"/>
  <c r="AD254" i="3" s="1"/>
  <c r="Y254" i="3"/>
  <c r="W254" i="3"/>
  <c r="AB252" i="3"/>
  <c r="AC252" i="3" s="1"/>
  <c r="AD252" i="3" s="1"/>
  <c r="Y252" i="3"/>
  <c r="AB250" i="3"/>
  <c r="AC250" i="3" s="1"/>
  <c r="AD250" i="3" s="1"/>
  <c r="Y250" i="3"/>
  <c r="W250" i="3"/>
  <c r="AB248" i="3"/>
  <c r="AC248" i="3" s="1"/>
  <c r="AD248" i="3" s="1"/>
  <c r="Y248" i="3"/>
  <c r="AB246" i="3"/>
  <c r="AC246" i="3" s="1"/>
  <c r="AD246" i="3" s="1"/>
  <c r="Y246" i="3"/>
  <c r="W246" i="3"/>
  <c r="AB244" i="3"/>
  <c r="AC244" i="3" s="1"/>
  <c r="AD244" i="3" s="1"/>
  <c r="Y244" i="3"/>
  <c r="AB242" i="3"/>
  <c r="AC242" i="3" s="1"/>
  <c r="AD242" i="3" s="1"/>
  <c r="Y242" i="3"/>
  <c r="W242" i="3"/>
  <c r="AB240" i="3"/>
  <c r="AC240" i="3" s="1"/>
  <c r="AD240" i="3" s="1"/>
  <c r="Y240" i="3"/>
  <c r="AB238" i="3"/>
  <c r="AC238" i="3" s="1"/>
  <c r="AD238" i="3" s="1"/>
  <c r="Y238" i="3"/>
  <c r="W238" i="3"/>
  <c r="AB236" i="3"/>
  <c r="AC236" i="3" s="1"/>
  <c r="AD236" i="3" s="1"/>
  <c r="Y236" i="3"/>
  <c r="AB234" i="3"/>
  <c r="AC234" i="3" s="1"/>
  <c r="AD234" i="3" s="1"/>
  <c r="Y234" i="3"/>
  <c r="W234" i="3"/>
  <c r="AB232" i="3"/>
  <c r="AC232" i="3" s="1"/>
  <c r="AD232" i="3" s="1"/>
  <c r="Y232" i="3"/>
  <c r="AB230" i="3"/>
  <c r="AC230" i="3" s="1"/>
  <c r="AD230" i="3" s="1"/>
  <c r="Y230" i="3"/>
  <c r="W230" i="3"/>
  <c r="AB228" i="3"/>
  <c r="AC228" i="3" s="1"/>
  <c r="AD228" i="3" s="1"/>
  <c r="Y228" i="3"/>
  <c r="AB226" i="3"/>
  <c r="AC226" i="3" s="1"/>
  <c r="AD226" i="3" s="1"/>
  <c r="Y226" i="3"/>
  <c r="W226" i="3"/>
  <c r="AB224" i="3"/>
  <c r="AC224" i="3" s="1"/>
  <c r="AD224" i="3" s="1"/>
  <c r="Y224" i="3"/>
  <c r="AB222" i="3"/>
  <c r="AC222" i="3" s="1"/>
  <c r="AD222" i="3" s="1"/>
  <c r="Y222" i="3"/>
  <c r="W222" i="3"/>
  <c r="AB220" i="3"/>
  <c r="AC220" i="3" s="1"/>
  <c r="AD220" i="3" s="1"/>
  <c r="Y220" i="3"/>
  <c r="AB218" i="3"/>
  <c r="AC218" i="3" s="1"/>
  <c r="AD218" i="3" s="1"/>
  <c r="Y218" i="3"/>
  <c r="W218" i="3"/>
  <c r="AB216" i="3"/>
  <c r="AC216" i="3" s="1"/>
  <c r="AD216" i="3" s="1"/>
  <c r="Y216" i="3"/>
  <c r="AB214" i="3"/>
  <c r="AC214" i="3" s="1"/>
  <c r="AD214" i="3" s="1"/>
  <c r="Y214" i="3"/>
  <c r="W214" i="3"/>
  <c r="AB212" i="3"/>
  <c r="AC212" i="3" s="1"/>
  <c r="AD212" i="3" s="1"/>
  <c r="Y212" i="3"/>
  <c r="AB210" i="3"/>
  <c r="AC210" i="3" s="1"/>
  <c r="AD210" i="3" s="1"/>
  <c r="Y210" i="3"/>
  <c r="W210" i="3"/>
  <c r="AB208" i="3"/>
  <c r="AC208" i="3" s="1"/>
  <c r="AD208" i="3" s="1"/>
  <c r="Y208" i="3"/>
  <c r="AB206" i="3"/>
  <c r="AC206" i="3" s="1"/>
  <c r="AD206" i="3" s="1"/>
  <c r="Y206" i="3"/>
  <c r="W206" i="3"/>
  <c r="AB204" i="3"/>
  <c r="AC204" i="3" s="1"/>
  <c r="AD204" i="3" s="1"/>
  <c r="Y204" i="3"/>
  <c r="AB202" i="3"/>
  <c r="AC202" i="3" s="1"/>
  <c r="AD202" i="3" s="1"/>
  <c r="Y202" i="3"/>
  <c r="W202" i="3"/>
  <c r="AB200" i="3"/>
  <c r="AC200" i="3" s="1"/>
  <c r="AD200" i="3" s="1"/>
  <c r="Y200" i="3"/>
  <c r="AB198" i="3"/>
  <c r="AC198" i="3" s="1"/>
  <c r="AD198" i="3" s="1"/>
  <c r="Y198" i="3"/>
  <c r="W198" i="3"/>
  <c r="AB196" i="3"/>
  <c r="AC196" i="3" s="1"/>
  <c r="AD196" i="3" s="1"/>
  <c r="Y196" i="3"/>
  <c r="AB194" i="3"/>
  <c r="AC194" i="3" s="1"/>
  <c r="AD194" i="3" s="1"/>
  <c r="Y194" i="3"/>
  <c r="W194" i="3"/>
  <c r="AB192" i="3"/>
  <c r="AC192" i="3" s="1"/>
  <c r="AD192" i="3" s="1"/>
  <c r="Y192" i="3"/>
  <c r="AB190" i="3"/>
  <c r="AC190" i="3" s="1"/>
  <c r="AD190" i="3" s="1"/>
  <c r="Y190" i="3"/>
  <c r="W190" i="3"/>
  <c r="AB188" i="3"/>
  <c r="AC188" i="3" s="1"/>
  <c r="AD188" i="3" s="1"/>
  <c r="Y188" i="3"/>
  <c r="AB186" i="3"/>
  <c r="AC186" i="3" s="1"/>
  <c r="AD186" i="3" s="1"/>
  <c r="Y186" i="3"/>
  <c r="W186" i="3"/>
  <c r="AB184" i="3"/>
  <c r="AC184" i="3" s="1"/>
  <c r="AD184" i="3" s="1"/>
  <c r="Y184" i="3"/>
  <c r="AB182" i="3"/>
  <c r="AC182" i="3" s="1"/>
  <c r="AD182" i="3" s="1"/>
  <c r="Y182" i="3"/>
  <c r="W182" i="3"/>
  <c r="AB180" i="3"/>
  <c r="AC180" i="3" s="1"/>
  <c r="AD180" i="3" s="1"/>
  <c r="Y180" i="3"/>
  <c r="AB178" i="3"/>
  <c r="AC178" i="3" s="1"/>
  <c r="AD178" i="3" s="1"/>
  <c r="Y178" i="3"/>
  <c r="W178" i="3"/>
  <c r="AB176" i="3"/>
  <c r="AC176" i="3" s="1"/>
  <c r="AD176" i="3" s="1"/>
  <c r="Y176" i="3"/>
  <c r="AB174" i="3"/>
  <c r="AC174" i="3" s="1"/>
  <c r="AD174" i="3" s="1"/>
  <c r="Y174" i="3"/>
  <c r="W174" i="3"/>
  <c r="AB172" i="3"/>
  <c r="AC172" i="3" s="1"/>
  <c r="AD172" i="3" s="1"/>
  <c r="Y172" i="3"/>
  <c r="AB170" i="3"/>
  <c r="AC170" i="3" s="1"/>
  <c r="AD170" i="3" s="1"/>
  <c r="Y170" i="3"/>
  <c r="W170" i="3"/>
  <c r="AB168" i="3"/>
  <c r="AC168" i="3" s="1"/>
  <c r="AD168" i="3" s="1"/>
  <c r="Y168" i="3"/>
  <c r="AB166" i="3"/>
  <c r="AC166" i="3" s="1"/>
  <c r="AD166" i="3" s="1"/>
  <c r="Y166" i="3"/>
  <c r="W166" i="3"/>
  <c r="AB164" i="3"/>
  <c r="AC164" i="3" s="1"/>
  <c r="AD164" i="3" s="1"/>
  <c r="Y164" i="3"/>
  <c r="AB162" i="3"/>
  <c r="AC162" i="3" s="1"/>
  <c r="AD162" i="3" s="1"/>
  <c r="Y162" i="3"/>
  <c r="W162" i="3"/>
  <c r="AB160" i="3"/>
  <c r="AC160" i="3" s="1"/>
  <c r="AD160" i="3" s="1"/>
  <c r="Y160" i="3"/>
  <c r="AB158" i="3"/>
  <c r="AC158" i="3" s="1"/>
  <c r="AD158" i="3" s="1"/>
  <c r="Y158" i="3"/>
  <c r="W158" i="3"/>
  <c r="AB156" i="3"/>
  <c r="AC156" i="3" s="1"/>
  <c r="AD156" i="3" s="1"/>
  <c r="Y156" i="3"/>
  <c r="AB154" i="3"/>
  <c r="AC154" i="3" s="1"/>
  <c r="AD154" i="3" s="1"/>
  <c r="Y154" i="3"/>
  <c r="W154" i="3"/>
  <c r="AB152" i="3"/>
  <c r="AC152" i="3" s="1"/>
  <c r="AD152" i="3" s="1"/>
  <c r="Y152" i="3"/>
  <c r="AB150" i="3"/>
  <c r="AC150" i="3" s="1"/>
  <c r="AD150" i="3" s="1"/>
  <c r="Y150" i="3"/>
  <c r="W150" i="3"/>
  <c r="AB148" i="3"/>
  <c r="AC148" i="3" s="1"/>
  <c r="AD148" i="3" s="1"/>
  <c r="Y148" i="3"/>
  <c r="AB146" i="3"/>
  <c r="AC146" i="3" s="1"/>
  <c r="AD146" i="3" s="1"/>
  <c r="Y146" i="3"/>
  <c r="W146" i="3"/>
  <c r="AB144" i="3"/>
  <c r="AC144" i="3" s="1"/>
  <c r="AD144" i="3" s="1"/>
  <c r="Y144" i="3"/>
  <c r="AB142" i="3"/>
  <c r="AC142" i="3" s="1"/>
  <c r="AD142" i="3" s="1"/>
  <c r="Y142" i="3"/>
  <c r="W142" i="3"/>
  <c r="AB140" i="3"/>
  <c r="AC140" i="3" s="1"/>
  <c r="AD140" i="3" s="1"/>
  <c r="Y140" i="3"/>
  <c r="AB138" i="3"/>
  <c r="AC138" i="3" s="1"/>
  <c r="AD138" i="3" s="1"/>
  <c r="Y138" i="3"/>
  <c r="W138" i="3"/>
  <c r="AB136" i="3"/>
  <c r="AC136" i="3" s="1"/>
  <c r="AD136" i="3" s="1"/>
  <c r="Y136" i="3"/>
  <c r="AB134" i="3"/>
  <c r="AC134" i="3" s="1"/>
  <c r="AD134" i="3" s="1"/>
  <c r="Y134" i="3"/>
  <c r="W134" i="3"/>
  <c r="AB132" i="3"/>
  <c r="AC132" i="3" s="1"/>
  <c r="AD132" i="3" s="1"/>
  <c r="Y132" i="3"/>
  <c r="AB130" i="3"/>
  <c r="AC130" i="3" s="1"/>
  <c r="AD130" i="3" s="1"/>
  <c r="Y130" i="3"/>
  <c r="W130" i="3"/>
  <c r="AB128" i="3"/>
  <c r="AC128" i="3" s="1"/>
  <c r="AD128" i="3" s="1"/>
  <c r="Y128" i="3"/>
  <c r="AB126" i="3"/>
  <c r="AC126" i="3" s="1"/>
  <c r="AD126" i="3" s="1"/>
  <c r="Y126" i="3"/>
  <c r="W126" i="3"/>
  <c r="AB124" i="3"/>
  <c r="AC124" i="3" s="1"/>
  <c r="AD124" i="3" s="1"/>
  <c r="Y124" i="3"/>
  <c r="AB122" i="3"/>
  <c r="AC122" i="3" s="1"/>
  <c r="AD122" i="3" s="1"/>
  <c r="Y122" i="3"/>
  <c r="W122" i="3"/>
  <c r="AB120" i="3"/>
  <c r="AC120" i="3" s="1"/>
  <c r="AD120" i="3" s="1"/>
  <c r="Y120" i="3"/>
  <c r="AB118" i="3"/>
  <c r="AC118" i="3" s="1"/>
  <c r="AD118" i="3" s="1"/>
  <c r="Y118" i="3"/>
  <c r="W118" i="3"/>
  <c r="AB116" i="3"/>
  <c r="AC116" i="3" s="1"/>
  <c r="AD116" i="3" s="1"/>
  <c r="Y116" i="3"/>
  <c r="AB114" i="3"/>
  <c r="AC114" i="3" s="1"/>
  <c r="AD114" i="3" s="1"/>
  <c r="Y114" i="3"/>
  <c r="W114" i="3"/>
  <c r="AB112" i="3"/>
  <c r="AC112" i="3" s="1"/>
  <c r="AD112" i="3" s="1"/>
  <c r="Y112" i="3"/>
  <c r="AB110" i="3"/>
  <c r="AC110" i="3" s="1"/>
  <c r="AD110" i="3" s="1"/>
  <c r="Y110" i="3"/>
  <c r="W110" i="3"/>
  <c r="AB108" i="3"/>
  <c r="AC108" i="3" s="1"/>
  <c r="AD108" i="3" s="1"/>
  <c r="Y108" i="3"/>
  <c r="AB106" i="3"/>
  <c r="AC106" i="3" s="1"/>
  <c r="AD106" i="3" s="1"/>
  <c r="Y106" i="3"/>
  <c r="W106" i="3"/>
  <c r="AB104" i="3"/>
  <c r="AC104" i="3" s="1"/>
  <c r="AD104" i="3" s="1"/>
  <c r="Y104" i="3"/>
  <c r="AB102" i="3"/>
  <c r="AC102" i="3" s="1"/>
  <c r="AD102" i="3" s="1"/>
  <c r="Y102" i="3"/>
  <c r="W102" i="3"/>
  <c r="AB100" i="3"/>
  <c r="AC100" i="3" s="1"/>
  <c r="AD100" i="3" s="1"/>
  <c r="Y100" i="3"/>
  <c r="AB98" i="3"/>
  <c r="AC98" i="3" s="1"/>
  <c r="AD98" i="3" s="1"/>
  <c r="Y98" i="3"/>
  <c r="W98" i="3"/>
  <c r="AB96" i="3"/>
  <c r="AC96" i="3" s="1"/>
  <c r="AD96" i="3" s="1"/>
  <c r="Y96" i="3"/>
  <c r="AB94" i="3"/>
  <c r="AC94" i="3" s="1"/>
  <c r="AD94" i="3" s="1"/>
  <c r="Y94" i="3"/>
  <c r="W94" i="3"/>
  <c r="AB92" i="3"/>
  <c r="AC92" i="3" s="1"/>
  <c r="AD92" i="3" s="1"/>
  <c r="Y92" i="3"/>
  <c r="AB90" i="3"/>
  <c r="AC90" i="3" s="1"/>
  <c r="AD90" i="3" s="1"/>
  <c r="Y90" i="3"/>
  <c r="W90" i="3"/>
  <c r="AB88" i="3"/>
  <c r="AC88" i="3" s="1"/>
  <c r="AD88" i="3" s="1"/>
  <c r="Y88" i="3"/>
  <c r="AB86" i="3"/>
  <c r="AC86" i="3" s="1"/>
  <c r="AD86" i="3" s="1"/>
  <c r="Y86" i="3"/>
  <c r="W86" i="3"/>
  <c r="AB84" i="3"/>
  <c r="AC84" i="3" s="1"/>
  <c r="AD84" i="3" s="1"/>
  <c r="Y84" i="3"/>
  <c r="AB82" i="3"/>
  <c r="AC82" i="3" s="1"/>
  <c r="AD82" i="3" s="1"/>
  <c r="Y82" i="3"/>
  <c r="W82" i="3"/>
  <c r="AB80" i="3"/>
  <c r="AC80" i="3" s="1"/>
  <c r="AD80" i="3" s="1"/>
  <c r="Y80" i="3"/>
  <c r="AB78" i="3"/>
  <c r="AC78" i="3" s="1"/>
  <c r="AD78" i="3" s="1"/>
  <c r="Y78" i="3"/>
  <c r="W78" i="3"/>
  <c r="AB76" i="3"/>
  <c r="AC76" i="3" s="1"/>
  <c r="AD76" i="3" s="1"/>
  <c r="Y76" i="3"/>
  <c r="AB74" i="3"/>
  <c r="AC74" i="3" s="1"/>
  <c r="AD74" i="3" s="1"/>
  <c r="Y74" i="3"/>
  <c r="W74" i="3"/>
  <c r="AB72" i="3"/>
  <c r="AC72" i="3" s="1"/>
  <c r="AD72" i="3" s="1"/>
  <c r="Y72" i="3"/>
  <c r="AB70" i="3"/>
  <c r="AC70" i="3" s="1"/>
  <c r="AD70" i="3" s="1"/>
  <c r="Y70" i="3"/>
  <c r="W70" i="3"/>
  <c r="AB68" i="3"/>
  <c r="AC68" i="3" s="1"/>
  <c r="AD68" i="3" s="1"/>
  <c r="Y68" i="3"/>
  <c r="AB66" i="3"/>
  <c r="AC66" i="3" s="1"/>
  <c r="AD66" i="3" s="1"/>
  <c r="Y66" i="3"/>
  <c r="W66" i="3"/>
  <c r="AB64" i="3"/>
  <c r="AC64" i="3" s="1"/>
  <c r="AD64" i="3" s="1"/>
  <c r="Y64" i="3"/>
  <c r="AB62" i="3"/>
  <c r="AC62" i="3" s="1"/>
  <c r="AD62" i="3" s="1"/>
  <c r="Y62" i="3"/>
  <c r="W62" i="3"/>
  <c r="AB60" i="3"/>
  <c r="AC60" i="3" s="1"/>
  <c r="AD60" i="3" s="1"/>
  <c r="Y60" i="3"/>
  <c r="AB58" i="3"/>
  <c r="AC58" i="3" s="1"/>
  <c r="AD58" i="3" s="1"/>
  <c r="Y58" i="3"/>
  <c r="W58" i="3"/>
  <c r="AB56" i="3"/>
  <c r="AC56" i="3" s="1"/>
  <c r="AD56" i="3" s="1"/>
  <c r="Y56" i="3"/>
  <c r="AB54" i="3"/>
  <c r="AC54" i="3" s="1"/>
  <c r="AD54" i="3" s="1"/>
  <c r="Y54" i="3"/>
  <c r="W54" i="3"/>
  <c r="AB52" i="3"/>
  <c r="AC52" i="3" s="1"/>
  <c r="AD52" i="3" s="1"/>
  <c r="Y52" i="3"/>
  <c r="AB50" i="3"/>
  <c r="AC50" i="3" s="1"/>
  <c r="AD50" i="3" s="1"/>
  <c r="Y50" i="3"/>
  <c r="W50" i="3"/>
  <c r="AB48" i="3"/>
  <c r="AC48" i="3" s="1"/>
  <c r="AD48" i="3" s="1"/>
  <c r="Y48" i="3"/>
  <c r="AB46" i="3"/>
  <c r="AC46" i="3" s="1"/>
  <c r="AD46" i="3" s="1"/>
  <c r="Y46" i="3"/>
  <c r="W46" i="3"/>
  <c r="AB44" i="3"/>
  <c r="AC44" i="3" s="1"/>
  <c r="AD44" i="3" s="1"/>
  <c r="Y44" i="3"/>
  <c r="AB42" i="3"/>
  <c r="AC42" i="3" s="1"/>
  <c r="AD42" i="3" s="1"/>
  <c r="Y42" i="3"/>
  <c r="W42" i="3"/>
  <c r="AB40" i="3"/>
  <c r="AC40" i="3" s="1"/>
  <c r="AD40" i="3" s="1"/>
  <c r="Y40" i="3"/>
  <c r="AB38" i="3"/>
  <c r="AC38" i="3" s="1"/>
  <c r="AD38" i="3" s="1"/>
  <c r="Y38" i="3"/>
  <c r="W38" i="3"/>
  <c r="AB36" i="3"/>
  <c r="AC36" i="3" s="1"/>
  <c r="AD36" i="3" s="1"/>
  <c r="Y36" i="3"/>
  <c r="AB34" i="3"/>
  <c r="AC34" i="3" s="1"/>
  <c r="AD34" i="3" s="1"/>
  <c r="Y34" i="3"/>
  <c r="W34" i="3"/>
  <c r="AB32" i="3"/>
  <c r="AC32" i="3" s="1"/>
  <c r="AD32" i="3" s="1"/>
  <c r="Y32" i="3"/>
  <c r="AB30" i="3"/>
  <c r="AC30" i="3" s="1"/>
  <c r="AD30" i="3" s="1"/>
  <c r="Y30" i="3"/>
  <c r="W30" i="3"/>
  <c r="AB28" i="3"/>
  <c r="AC28" i="3" s="1"/>
  <c r="AD28" i="3" s="1"/>
  <c r="Y28" i="3"/>
  <c r="AB26" i="3"/>
  <c r="AC26" i="3" s="1"/>
  <c r="AD26" i="3" s="1"/>
  <c r="Y26" i="3"/>
  <c r="W26" i="3"/>
  <c r="AB24" i="3"/>
  <c r="AC24" i="3" s="1"/>
  <c r="AD24" i="3" s="1"/>
  <c r="Y24" i="3"/>
  <c r="AB22" i="3"/>
  <c r="AC22" i="3" s="1"/>
  <c r="AD22" i="3" s="1"/>
  <c r="Y22" i="3"/>
  <c r="W22" i="3"/>
  <c r="AB20" i="3"/>
  <c r="AC20" i="3" s="1"/>
  <c r="AD20" i="3" s="1"/>
  <c r="Y20" i="3"/>
  <c r="AB18" i="3"/>
  <c r="AC18" i="3" s="1"/>
  <c r="AD18" i="3" s="1"/>
  <c r="Y18" i="3"/>
  <c r="W18" i="3"/>
  <c r="AB16" i="3"/>
  <c r="AC16" i="3" s="1"/>
  <c r="AD16" i="3" s="1"/>
  <c r="Y16" i="3"/>
  <c r="AB14" i="3"/>
  <c r="AC14" i="3" s="1"/>
  <c r="AD14" i="3" s="1"/>
  <c r="Y14" i="3"/>
  <c r="W14" i="3"/>
  <c r="AB12" i="3"/>
  <c r="AC12" i="3" s="1"/>
  <c r="AD12" i="3" s="1"/>
  <c r="Y12" i="3"/>
  <c r="AB10" i="3"/>
  <c r="AC10" i="3" s="1"/>
  <c r="AD10" i="3" s="1"/>
  <c r="Y10" i="3"/>
  <c r="W10" i="3"/>
  <c r="AB6" i="3"/>
  <c r="AC6" i="3" s="1"/>
  <c r="AD6" i="3" s="1"/>
  <c r="Y6" i="3"/>
  <c r="W6" i="3"/>
  <c r="W520" i="3"/>
  <c r="W518" i="3"/>
  <c r="W516" i="3"/>
  <c r="W514" i="3"/>
  <c r="W512" i="3"/>
  <c r="W510" i="3"/>
  <c r="W508" i="3"/>
  <c r="W506" i="3"/>
  <c r="W504" i="3"/>
  <c r="W502" i="3"/>
  <c r="W500" i="3"/>
  <c r="W498" i="3"/>
  <c r="W496" i="3"/>
  <c r="W494" i="3"/>
  <c r="W492" i="3"/>
  <c r="W490" i="3"/>
  <c r="W488" i="3"/>
  <c r="W486" i="3"/>
  <c r="W484" i="3"/>
  <c r="W482" i="3"/>
  <c r="W480" i="3"/>
  <c r="W478" i="3"/>
  <c r="W476" i="3"/>
  <c r="W474" i="3"/>
  <c r="W472" i="3"/>
  <c r="W470" i="3"/>
  <c r="W468" i="3"/>
  <c r="W466" i="3"/>
  <c r="W464" i="3"/>
  <c r="W462" i="3"/>
  <c r="W460" i="3"/>
  <c r="W458" i="3"/>
  <c r="W456" i="3"/>
  <c r="W454" i="3"/>
  <c r="W452" i="3"/>
  <c r="W450" i="3"/>
  <c r="W448" i="3"/>
  <c r="W446" i="3"/>
  <c r="W444" i="3"/>
  <c r="W442" i="3"/>
  <c r="W440" i="3"/>
  <c r="W438" i="3"/>
  <c r="W436" i="3"/>
  <c r="W434" i="3"/>
  <c r="W432" i="3"/>
  <c r="W430" i="3"/>
  <c r="W428" i="3"/>
  <c r="W426" i="3"/>
  <c r="W424" i="3"/>
  <c r="W422" i="3"/>
  <c r="W420" i="3"/>
  <c r="W418" i="3"/>
  <c r="W416" i="3"/>
  <c r="W414" i="3"/>
  <c r="W412" i="3"/>
  <c r="W410" i="3"/>
  <c r="W408" i="3"/>
  <c r="W400" i="3"/>
  <c r="W392" i="3"/>
  <c r="W384" i="3"/>
  <c r="W376" i="3"/>
  <c r="W368" i="3"/>
  <c r="W360" i="3"/>
  <c r="W352" i="3"/>
  <c r="W344" i="3"/>
  <c r="W336" i="3"/>
  <c r="W328" i="3"/>
  <c r="W320" i="3"/>
  <c r="W312" i="3"/>
  <c r="W304" i="3"/>
  <c r="W296" i="3"/>
  <c r="W288" i="3"/>
  <c r="W280" i="3"/>
  <c r="W272" i="3"/>
  <c r="W264" i="3"/>
  <c r="W256" i="3"/>
  <c r="W248" i="3"/>
  <c r="W240" i="3"/>
  <c r="W232" i="3"/>
  <c r="W224" i="3"/>
  <c r="W216" i="3"/>
  <c r="W208" i="3"/>
  <c r="W200" i="3"/>
  <c r="W192" i="3"/>
  <c r="W184" i="3"/>
  <c r="W176" i="3"/>
  <c r="W168" i="3"/>
  <c r="W160" i="3"/>
  <c r="W152" i="3"/>
  <c r="W144" i="3"/>
  <c r="W136" i="3"/>
  <c r="W128" i="3"/>
  <c r="W120" i="3"/>
  <c r="W112" i="3"/>
  <c r="W104" i="3"/>
  <c r="W96" i="3"/>
  <c r="W88" i="3"/>
  <c r="W80" i="3"/>
  <c r="W72" i="3"/>
  <c r="W64" i="3"/>
  <c r="W56" i="3"/>
  <c r="W48" i="3"/>
  <c r="W40" i="3"/>
  <c r="W32" i="3"/>
  <c r="W24" i="3"/>
  <c r="W16" i="3"/>
  <c r="W8" i="3"/>
  <c r="Y520" i="3"/>
  <c r="Y501" i="3"/>
  <c r="Y469" i="3"/>
  <c r="Y437" i="3"/>
  <c r="Y405" i="3"/>
  <c r="Y373" i="3"/>
  <c r="Y341" i="3"/>
  <c r="Y309" i="3"/>
  <c r="Y277" i="3"/>
  <c r="Y245" i="3"/>
  <c r="Y213" i="3"/>
  <c r="Y181" i="3"/>
  <c r="Z350" i="3"/>
  <c r="Z346" i="3"/>
  <c r="Z342" i="3"/>
  <c r="Z338" i="3"/>
  <c r="Z335" i="3"/>
  <c r="Z331" i="3"/>
  <c r="Z325" i="3"/>
  <c r="Z319" i="3"/>
  <c r="Z315" i="3"/>
  <c r="Z309" i="3"/>
  <c r="Z305" i="3"/>
  <c r="Z301" i="3"/>
  <c r="Z297" i="3"/>
  <c r="Z293" i="3"/>
  <c r="Z289" i="3"/>
  <c r="Z285" i="3"/>
  <c r="Z281" i="3"/>
  <c r="Z277" i="3"/>
  <c r="Z273" i="3"/>
  <c r="Z269" i="3"/>
  <c r="Z265" i="3"/>
  <c r="Z261" i="3"/>
  <c r="Z257" i="3"/>
  <c r="Z253" i="3"/>
  <c r="Z249" i="3"/>
  <c r="Z245" i="3"/>
  <c r="Z241" i="3"/>
  <c r="AB8" i="3"/>
  <c r="AC8" i="3" s="1"/>
  <c r="AD8" i="3" s="1"/>
  <c r="Z5" i="3"/>
  <c r="Z707" i="3"/>
  <c r="Z705" i="3"/>
  <c r="Z703" i="3"/>
  <c r="Z701" i="3"/>
  <c r="Z699" i="3"/>
  <c r="Z697" i="3"/>
  <c r="Z695" i="3"/>
  <c r="Z693" i="3"/>
  <c r="Z691" i="3"/>
  <c r="Z689" i="3"/>
  <c r="Z687" i="3"/>
  <c r="Z685" i="3"/>
  <c r="Z683" i="3"/>
  <c r="Z681" i="3"/>
  <c r="Z679" i="3"/>
  <c r="Z677" i="3"/>
  <c r="Z675" i="3"/>
  <c r="Z673" i="3"/>
  <c r="Z671" i="3"/>
  <c r="Z669" i="3"/>
  <c r="Z667" i="3"/>
  <c r="Z665" i="3"/>
  <c r="Z663" i="3"/>
  <c r="Z661" i="3"/>
  <c r="Z659" i="3"/>
  <c r="Z657" i="3"/>
  <c r="Z655" i="3"/>
  <c r="Z653" i="3"/>
  <c r="Z651" i="3"/>
  <c r="Z649" i="3"/>
  <c r="Z647" i="3"/>
  <c r="Z645" i="3"/>
  <c r="Z643" i="3"/>
  <c r="Z641" i="3"/>
  <c r="Z639" i="3"/>
  <c r="Z637" i="3"/>
  <c r="Z635" i="3"/>
  <c r="Z633" i="3"/>
  <c r="Z631" i="3"/>
  <c r="Z629" i="3"/>
  <c r="Z627" i="3"/>
  <c r="Z625" i="3"/>
  <c r="Z623" i="3"/>
  <c r="Z621" i="3"/>
  <c r="Z619" i="3"/>
  <c r="Z617" i="3"/>
  <c r="Z615" i="3"/>
  <c r="Z613" i="3"/>
  <c r="Z611" i="3"/>
  <c r="Z609" i="3"/>
  <c r="Z607" i="3"/>
  <c r="Z605" i="3"/>
  <c r="Z603" i="3"/>
  <c r="Z601" i="3"/>
  <c r="Z599" i="3"/>
  <c r="Z597" i="3"/>
  <c r="Z595" i="3"/>
  <c r="Z593" i="3"/>
  <c r="Z591" i="3"/>
  <c r="Z589" i="3"/>
  <c r="Z587" i="3"/>
  <c r="Z585" i="3"/>
  <c r="Z583" i="3"/>
  <c r="Z581" i="3"/>
  <c r="Z579" i="3"/>
  <c r="Z577" i="3"/>
  <c r="Z575" i="3"/>
  <c r="Z573" i="3"/>
  <c r="Z571" i="3"/>
  <c r="Z569" i="3"/>
  <c r="Z567" i="3"/>
  <c r="Z565" i="3"/>
  <c r="Z563" i="3"/>
  <c r="Z561" i="3"/>
  <c r="Z559" i="3"/>
  <c r="Z557" i="3"/>
  <c r="Z555" i="3"/>
  <c r="Z553" i="3"/>
  <c r="Z551" i="3"/>
  <c r="Z549" i="3"/>
  <c r="Z547" i="3"/>
  <c r="Z545" i="3"/>
  <c r="Z543" i="3"/>
  <c r="Z541" i="3"/>
  <c r="Z539" i="3"/>
  <c r="Z537" i="3"/>
  <c r="Z535" i="3"/>
  <c r="Z533" i="3"/>
  <c r="Z531" i="3"/>
  <c r="Z529" i="3"/>
  <c r="Z527" i="3"/>
  <c r="Z525" i="3"/>
  <c r="Z523" i="3"/>
  <c r="Z521" i="3"/>
  <c r="Z519" i="3"/>
  <c r="Z517" i="3"/>
  <c r="Z515" i="3"/>
  <c r="Z513" i="3"/>
  <c r="Z511" i="3"/>
  <c r="Z509" i="3"/>
  <c r="Z507" i="3"/>
  <c r="Z505" i="3"/>
  <c r="Z503" i="3"/>
  <c r="Z501" i="3"/>
  <c r="Z499" i="3"/>
  <c r="Z497" i="3"/>
  <c r="Z495" i="3"/>
  <c r="Z493" i="3"/>
  <c r="Z491" i="3"/>
  <c r="Z489" i="3"/>
  <c r="Z487" i="3"/>
  <c r="Z485" i="3"/>
  <c r="Z483" i="3"/>
  <c r="Z481" i="3"/>
  <c r="Z479" i="3"/>
  <c r="Z477" i="3"/>
  <c r="Z475" i="3"/>
  <c r="Z473" i="3"/>
  <c r="Z471" i="3"/>
  <c r="Z469" i="3"/>
  <c r="Z467" i="3"/>
  <c r="Z465" i="3"/>
  <c r="Z463" i="3"/>
  <c r="Z461" i="3"/>
  <c r="Z459" i="3"/>
  <c r="Z457" i="3"/>
  <c r="Z455" i="3"/>
  <c r="Z453" i="3"/>
  <c r="Z451" i="3"/>
  <c r="Z449" i="3"/>
  <c r="Z447" i="3"/>
  <c r="Z445" i="3"/>
  <c r="Z443" i="3"/>
  <c r="Z441" i="3"/>
  <c r="Z439" i="3"/>
  <c r="Z437" i="3"/>
  <c r="Z435" i="3"/>
  <c r="Z433" i="3"/>
  <c r="Z431" i="3"/>
  <c r="Z429" i="3"/>
  <c r="Z427" i="3"/>
  <c r="Z425" i="3"/>
  <c r="Z423" i="3"/>
  <c r="Z421" i="3"/>
  <c r="Z419" i="3"/>
  <c r="Z417" i="3"/>
  <c r="Z415" i="3"/>
  <c r="Z413" i="3"/>
  <c r="Z411" i="3"/>
  <c r="Z409" i="3"/>
  <c r="Z407" i="3"/>
  <c r="Z405" i="3"/>
  <c r="Z403" i="3"/>
  <c r="Z401" i="3"/>
  <c r="Z399" i="3"/>
  <c r="Z397" i="3"/>
  <c r="Z395" i="3"/>
  <c r="Z393" i="3"/>
  <c r="Z391" i="3"/>
  <c r="Z389" i="3"/>
  <c r="Z387" i="3"/>
  <c r="Z385" i="3"/>
  <c r="Z383" i="3"/>
  <c r="Z381" i="3"/>
  <c r="Z379" i="3"/>
  <c r="Z377" i="3"/>
  <c r="Z375" i="3"/>
  <c r="Z373" i="3"/>
  <c r="Z371" i="3"/>
  <c r="Z369" i="3"/>
  <c r="Z367" i="3"/>
  <c r="Z365" i="3"/>
  <c r="Z363" i="3"/>
  <c r="Z361" i="3"/>
  <c r="Z359" i="3"/>
  <c r="Z357" i="3"/>
  <c r="Z355" i="3"/>
  <c r="Z353" i="3"/>
  <c r="Z351" i="3"/>
  <c r="Z348" i="3"/>
  <c r="Z347" i="3"/>
  <c r="Z344" i="3"/>
  <c r="Z343" i="3"/>
  <c r="Z340" i="3"/>
  <c r="Z339" i="3"/>
  <c r="Z336" i="3"/>
  <c r="Z333" i="3"/>
  <c r="Z332" i="3"/>
  <c r="Z329" i="3"/>
  <c r="Z327" i="3"/>
  <c r="Z326" i="3"/>
  <c r="Z323" i="3"/>
  <c r="Z322" i="3"/>
  <c r="Z320" i="3"/>
  <c r="Z317" i="3"/>
  <c r="Z316" i="3"/>
  <c r="Z313" i="3"/>
  <c r="Z311" i="3"/>
  <c r="Z310" i="3"/>
  <c r="Z307" i="3"/>
  <c r="Z306" i="3"/>
  <c r="Z303" i="3"/>
  <c r="Z302" i="3"/>
  <c r="Z299" i="3"/>
  <c r="Z298" i="3"/>
  <c r="Z295" i="3"/>
  <c r="Z294" i="3"/>
  <c r="Z291" i="3"/>
  <c r="Z290" i="3"/>
  <c r="Z287" i="3"/>
  <c r="Z286" i="3"/>
  <c r="Z283" i="3"/>
  <c r="Z282" i="3"/>
  <c r="Z279" i="3"/>
  <c r="Z278" i="3"/>
  <c r="Z275" i="3"/>
  <c r="Z274" i="3"/>
  <c r="Z271" i="3"/>
  <c r="Z270" i="3"/>
  <c r="Z267" i="3"/>
  <c r="Z266" i="3"/>
  <c r="Z263" i="3"/>
  <c r="Z262" i="3"/>
  <c r="Z259" i="3"/>
  <c r="Z258" i="3"/>
  <c r="Z255" i="3"/>
  <c r="Z254" i="3"/>
  <c r="Z251" i="3"/>
  <c r="Z250" i="3"/>
  <c r="Z247" i="3"/>
  <c r="Z246" i="3"/>
  <c r="Z243" i="3"/>
  <c r="Z242" i="3"/>
  <c r="Z239" i="3"/>
  <c r="Z237" i="3"/>
  <c r="Z236" i="3"/>
  <c r="Z231" i="3"/>
  <c r="Z229" i="3"/>
  <c r="Z228" i="3"/>
  <c r="Z223" i="3"/>
  <c r="Z221" i="3"/>
  <c r="Z220" i="3"/>
  <c r="Z215" i="3"/>
  <c r="Z213" i="3"/>
  <c r="Z212" i="3"/>
  <c r="Z207" i="3"/>
  <c r="Z203" i="3"/>
  <c r="Z199" i="3"/>
  <c r="Z195" i="3"/>
  <c r="Z191" i="3"/>
  <c r="Z187" i="3"/>
  <c r="Z183" i="3"/>
  <c r="Z179" i="3"/>
  <c r="Z175" i="3"/>
  <c r="Z169" i="3"/>
  <c r="Z165" i="3"/>
  <c r="Z159" i="3"/>
  <c r="Z153" i="3"/>
  <c r="Z149" i="3"/>
  <c r="Z141" i="3"/>
  <c r="Z137" i="3"/>
  <c r="Z133" i="3"/>
  <c r="Z129" i="3"/>
  <c r="Z125" i="3"/>
  <c r="Z121" i="3"/>
  <c r="Z117" i="3"/>
  <c r="Z113" i="3"/>
  <c r="Z109" i="3"/>
  <c r="Z105" i="3"/>
  <c r="Z101" i="3"/>
  <c r="Z97" i="3"/>
  <c r="Z93" i="3"/>
  <c r="Z89" i="3"/>
  <c r="Z85" i="3"/>
  <c r="Z81" i="3"/>
  <c r="Z77" i="3"/>
  <c r="Z73" i="3"/>
  <c r="Z69" i="3"/>
  <c r="Z65" i="3"/>
  <c r="Z61" i="3"/>
  <c r="Z57" i="3"/>
  <c r="Z53" i="3"/>
  <c r="Z49" i="3"/>
  <c r="Z45" i="3"/>
  <c r="Z41" i="3"/>
  <c r="Z37" i="3"/>
  <c r="Z33" i="3"/>
  <c r="Z29" i="3"/>
  <c r="Z25" i="3"/>
  <c r="Z21" i="3"/>
  <c r="Z17" i="3"/>
  <c r="Z13" i="3"/>
  <c r="Z9" i="3"/>
  <c r="AB205" i="3"/>
  <c r="AC205" i="3" s="1"/>
  <c r="AD205" i="3" s="1"/>
  <c r="Z205" i="3"/>
  <c r="AB201" i="3"/>
  <c r="AC201" i="3" s="1"/>
  <c r="AD201" i="3" s="1"/>
  <c r="Z201" i="3"/>
  <c r="AB197" i="3"/>
  <c r="AC197" i="3" s="1"/>
  <c r="AD197" i="3" s="1"/>
  <c r="Z197" i="3"/>
  <c r="AB193" i="3"/>
  <c r="AC193" i="3" s="1"/>
  <c r="AD193" i="3" s="1"/>
  <c r="Z193" i="3"/>
  <c r="AB189" i="3"/>
  <c r="AC189" i="3" s="1"/>
  <c r="AD189" i="3" s="1"/>
  <c r="Z189" i="3"/>
  <c r="AB185" i="3"/>
  <c r="AC185" i="3" s="1"/>
  <c r="AD185" i="3" s="1"/>
  <c r="Z185" i="3"/>
  <c r="AB181" i="3"/>
  <c r="AC181" i="3" s="1"/>
  <c r="AD181" i="3" s="1"/>
  <c r="Z181" i="3"/>
  <c r="AB177" i="3"/>
  <c r="AC177" i="3" s="1"/>
  <c r="AD177" i="3" s="1"/>
  <c r="Z177" i="3"/>
  <c r="AB173" i="3"/>
  <c r="AC173" i="3" s="1"/>
  <c r="AD173" i="3" s="1"/>
  <c r="Z173" i="3"/>
  <c r="AB167" i="3"/>
  <c r="AC167" i="3" s="1"/>
  <c r="AD167" i="3" s="1"/>
  <c r="Z167" i="3"/>
  <c r="AB161" i="3"/>
  <c r="AC161" i="3" s="1"/>
  <c r="AD161" i="3" s="1"/>
  <c r="Z161" i="3"/>
  <c r="AB157" i="3"/>
  <c r="AC157" i="3" s="1"/>
  <c r="AD157" i="3" s="1"/>
  <c r="Z157" i="3"/>
  <c r="AB151" i="3"/>
  <c r="AC151" i="3" s="1"/>
  <c r="AD151" i="3" s="1"/>
  <c r="Z151" i="3"/>
  <c r="AB145" i="3"/>
  <c r="AC145" i="3" s="1"/>
  <c r="AD145" i="3" s="1"/>
  <c r="Z145" i="3"/>
  <c r="AB139" i="3"/>
  <c r="AC139" i="3" s="1"/>
  <c r="AD139" i="3" s="1"/>
  <c r="Z139" i="3"/>
  <c r="AB135" i="3"/>
  <c r="AC135" i="3" s="1"/>
  <c r="AD135" i="3" s="1"/>
  <c r="Z135" i="3"/>
  <c r="AB131" i="3"/>
  <c r="AC131" i="3" s="1"/>
  <c r="AD131" i="3" s="1"/>
  <c r="Z131" i="3"/>
  <c r="AB127" i="3"/>
  <c r="AC127" i="3" s="1"/>
  <c r="AD127" i="3" s="1"/>
  <c r="Z127" i="3"/>
  <c r="AB123" i="3"/>
  <c r="AC123" i="3" s="1"/>
  <c r="AD123" i="3" s="1"/>
  <c r="Z123" i="3"/>
  <c r="AB119" i="3"/>
  <c r="AC119" i="3" s="1"/>
  <c r="AD119" i="3" s="1"/>
  <c r="Z119" i="3"/>
  <c r="AB115" i="3"/>
  <c r="AC115" i="3" s="1"/>
  <c r="AD115" i="3" s="1"/>
  <c r="Z115" i="3"/>
  <c r="AB111" i="3"/>
  <c r="AC111" i="3" s="1"/>
  <c r="AD111" i="3" s="1"/>
  <c r="Z111" i="3"/>
  <c r="AB107" i="3"/>
  <c r="AC107" i="3" s="1"/>
  <c r="AD107" i="3" s="1"/>
  <c r="Z107" i="3"/>
  <c r="AB103" i="3"/>
  <c r="AC103" i="3" s="1"/>
  <c r="AD103" i="3" s="1"/>
  <c r="Z103" i="3"/>
  <c r="AB99" i="3"/>
  <c r="AC99" i="3" s="1"/>
  <c r="AD99" i="3" s="1"/>
  <c r="Z99" i="3"/>
  <c r="AB95" i="3"/>
  <c r="AC95" i="3" s="1"/>
  <c r="AD95" i="3" s="1"/>
  <c r="Z95" i="3"/>
  <c r="AB91" i="3"/>
  <c r="AC91" i="3" s="1"/>
  <c r="AD91" i="3" s="1"/>
  <c r="Z91" i="3"/>
  <c r="AB87" i="3"/>
  <c r="AC87" i="3" s="1"/>
  <c r="AD87" i="3" s="1"/>
  <c r="Z87" i="3"/>
  <c r="AB83" i="3"/>
  <c r="AC83" i="3" s="1"/>
  <c r="AD83" i="3" s="1"/>
  <c r="Z83" i="3"/>
  <c r="AB79" i="3"/>
  <c r="AC79" i="3" s="1"/>
  <c r="AD79" i="3" s="1"/>
  <c r="Z79" i="3"/>
  <c r="AB75" i="3"/>
  <c r="AC75" i="3" s="1"/>
  <c r="AD75" i="3" s="1"/>
  <c r="Z75" i="3"/>
  <c r="AB71" i="3"/>
  <c r="AC71" i="3" s="1"/>
  <c r="AD71" i="3" s="1"/>
  <c r="Z71" i="3"/>
  <c r="AB67" i="3"/>
  <c r="AC67" i="3" s="1"/>
  <c r="AD67" i="3" s="1"/>
  <c r="Z67" i="3"/>
  <c r="AB63" i="3"/>
  <c r="AC63" i="3" s="1"/>
  <c r="AD63" i="3" s="1"/>
  <c r="Z63" i="3"/>
  <c r="AB59" i="3"/>
  <c r="AC59" i="3" s="1"/>
  <c r="AD59" i="3" s="1"/>
  <c r="Z59" i="3"/>
  <c r="AB55" i="3"/>
  <c r="AC55" i="3" s="1"/>
  <c r="AD55" i="3" s="1"/>
  <c r="Z55" i="3"/>
  <c r="AB51" i="3"/>
  <c r="AC51" i="3" s="1"/>
  <c r="AD51" i="3" s="1"/>
  <c r="Z51" i="3"/>
  <c r="AB47" i="3"/>
  <c r="AC47" i="3" s="1"/>
  <c r="AD47" i="3" s="1"/>
  <c r="Z47" i="3"/>
  <c r="AB43" i="3"/>
  <c r="AC43" i="3" s="1"/>
  <c r="AD43" i="3" s="1"/>
  <c r="Z43" i="3"/>
  <c r="AB39" i="3"/>
  <c r="AC39" i="3" s="1"/>
  <c r="AD39" i="3" s="1"/>
  <c r="Z39" i="3"/>
  <c r="AB35" i="3"/>
  <c r="AC35" i="3" s="1"/>
  <c r="AD35" i="3" s="1"/>
  <c r="Z35" i="3"/>
  <c r="AB31" i="3"/>
  <c r="AC31" i="3" s="1"/>
  <c r="AD31" i="3" s="1"/>
  <c r="Z31" i="3"/>
  <c r="AB27" i="3"/>
  <c r="AC27" i="3" s="1"/>
  <c r="AD27" i="3" s="1"/>
  <c r="Z27" i="3"/>
  <c r="AB23" i="3"/>
  <c r="AC23" i="3" s="1"/>
  <c r="AD23" i="3" s="1"/>
  <c r="Z23" i="3"/>
  <c r="AB19" i="3"/>
  <c r="AC19" i="3" s="1"/>
  <c r="AD19" i="3" s="1"/>
  <c r="Z19" i="3"/>
  <c r="AB15" i="3"/>
  <c r="AC15" i="3" s="1"/>
  <c r="AD15" i="3" s="1"/>
  <c r="Z15" i="3"/>
  <c r="AB11" i="3"/>
  <c r="AC11" i="3" s="1"/>
  <c r="AD11" i="3" s="1"/>
  <c r="Z11" i="3"/>
  <c r="AB7" i="3"/>
  <c r="AC7" i="3" s="1"/>
  <c r="AD7" i="3" s="1"/>
  <c r="Z7" i="3"/>
  <c r="Z708" i="3"/>
  <c r="Z706" i="3"/>
  <c r="Z704" i="3"/>
  <c r="Z702" i="3"/>
  <c r="Z700" i="3"/>
  <c r="Z698" i="3"/>
  <c r="Z696" i="3"/>
  <c r="Z694" i="3"/>
  <c r="Z692" i="3"/>
  <c r="Z690" i="3"/>
  <c r="Z688" i="3"/>
  <c r="Z686" i="3"/>
  <c r="Z684" i="3"/>
  <c r="Z682" i="3"/>
  <c r="Z680" i="3"/>
  <c r="Z678" i="3"/>
  <c r="Z676" i="3"/>
  <c r="Z674" i="3"/>
  <c r="Z672" i="3"/>
  <c r="Z670" i="3"/>
  <c r="Z668" i="3"/>
  <c r="Z666" i="3"/>
  <c r="Z664" i="3"/>
  <c r="Z662" i="3"/>
  <c r="Z660" i="3"/>
  <c r="Z658" i="3"/>
  <c r="Z656" i="3"/>
  <c r="Z654" i="3"/>
  <c r="Z652" i="3"/>
  <c r="Z650" i="3"/>
  <c r="Z648" i="3"/>
  <c r="Z646" i="3"/>
  <c r="Z644" i="3"/>
  <c r="Z642" i="3"/>
  <c r="Z640" i="3"/>
  <c r="Z638" i="3"/>
  <c r="Z636" i="3"/>
  <c r="Z634" i="3"/>
  <c r="Z632" i="3"/>
  <c r="Z630" i="3"/>
  <c r="Z628" i="3"/>
  <c r="Z626" i="3"/>
  <c r="Z624" i="3"/>
  <c r="Z622" i="3"/>
  <c r="Z620" i="3"/>
  <c r="Z618" i="3"/>
  <c r="Z616" i="3"/>
  <c r="Z614" i="3"/>
  <c r="Z612" i="3"/>
  <c r="Z610" i="3"/>
  <c r="Z608" i="3"/>
  <c r="Z606" i="3"/>
  <c r="Z604" i="3"/>
  <c r="Z602" i="3"/>
  <c r="Z600" i="3"/>
  <c r="Z598" i="3"/>
  <c r="Z596" i="3"/>
  <c r="Z594" i="3"/>
  <c r="Z592" i="3"/>
  <c r="Z590" i="3"/>
  <c r="Z588" i="3"/>
  <c r="Z586" i="3"/>
  <c r="Z584" i="3"/>
  <c r="Z582" i="3"/>
  <c r="Z580" i="3"/>
  <c r="Z578" i="3"/>
  <c r="Z576" i="3"/>
  <c r="Z574" i="3"/>
  <c r="Z572" i="3"/>
  <c r="Z570" i="3"/>
  <c r="Z568" i="3"/>
  <c r="Z566" i="3"/>
  <c r="Z564" i="3"/>
  <c r="Z562" i="3"/>
  <c r="Z560" i="3"/>
  <c r="Z558" i="3"/>
  <c r="Z556" i="3"/>
  <c r="Z554" i="3"/>
  <c r="Z552" i="3"/>
  <c r="Z550" i="3"/>
  <c r="Z548" i="3"/>
  <c r="Z546" i="3"/>
  <c r="Z544" i="3"/>
  <c r="Z542" i="3"/>
  <c r="Z540" i="3"/>
  <c r="Z538" i="3"/>
  <c r="Z536" i="3"/>
  <c r="Z534" i="3"/>
  <c r="Z532" i="3"/>
  <c r="Z530" i="3"/>
  <c r="Z528" i="3"/>
  <c r="Z526" i="3"/>
  <c r="Z524" i="3"/>
  <c r="Z522" i="3"/>
  <c r="Z520" i="3"/>
  <c r="Z518" i="3"/>
  <c r="Z516" i="3"/>
  <c r="Z514" i="3"/>
  <c r="Z512" i="3"/>
  <c r="Z510" i="3"/>
  <c r="Z508" i="3"/>
  <c r="Z506" i="3"/>
  <c r="Z504" i="3"/>
  <c r="Z502" i="3"/>
  <c r="Z500" i="3"/>
  <c r="Z498" i="3"/>
  <c r="Z496" i="3"/>
  <c r="Z494" i="3"/>
  <c r="Z492" i="3"/>
  <c r="Z490" i="3"/>
  <c r="Z488" i="3"/>
  <c r="Z486" i="3"/>
  <c r="Z484" i="3"/>
  <c r="Z482" i="3"/>
  <c r="Z480" i="3"/>
  <c r="Z478" i="3"/>
  <c r="Z476" i="3"/>
  <c r="Z474" i="3"/>
  <c r="Z472" i="3"/>
  <c r="Z470" i="3"/>
  <c r="Z468" i="3"/>
  <c r="Z466" i="3"/>
  <c r="Z464" i="3"/>
  <c r="Z462" i="3"/>
  <c r="Z460" i="3"/>
  <c r="Z458" i="3"/>
  <c r="Z456" i="3"/>
  <c r="Z454" i="3"/>
  <c r="Z452" i="3"/>
  <c r="Z450" i="3"/>
  <c r="Z448" i="3"/>
  <c r="Z446" i="3"/>
  <c r="Z444" i="3"/>
  <c r="Z442" i="3"/>
  <c r="Z440" i="3"/>
  <c r="Z438" i="3"/>
  <c r="Z436" i="3"/>
  <c r="Z434" i="3"/>
  <c r="Z432" i="3"/>
  <c r="Z430" i="3"/>
  <c r="Z428" i="3"/>
  <c r="Z426" i="3"/>
  <c r="Z424" i="3"/>
  <c r="Z422" i="3"/>
  <c r="Z420" i="3"/>
  <c r="Z418" i="3"/>
  <c r="Z416" i="3"/>
  <c r="Z414" i="3"/>
  <c r="Z412" i="3"/>
  <c r="Z410" i="3"/>
  <c r="Z408" i="3"/>
  <c r="Z406" i="3"/>
  <c r="Z404" i="3"/>
  <c r="Z402" i="3"/>
  <c r="Z400" i="3"/>
  <c r="Z398" i="3"/>
  <c r="Z396" i="3"/>
  <c r="Z394" i="3"/>
  <c r="Z392" i="3"/>
  <c r="Z390" i="3"/>
  <c r="Z388" i="3"/>
  <c r="Z386" i="3"/>
  <c r="Z384" i="3"/>
  <c r="Z382" i="3"/>
  <c r="Z380" i="3"/>
  <c r="Z378" i="3"/>
  <c r="Z376" i="3"/>
  <c r="Z374" i="3"/>
  <c r="Z372" i="3"/>
  <c r="Z370" i="3"/>
  <c r="Z368" i="3"/>
  <c r="Z366" i="3"/>
  <c r="Z364" i="3"/>
  <c r="Z362" i="3"/>
  <c r="Z360" i="3"/>
  <c r="Z358" i="3"/>
  <c r="Z356" i="3"/>
  <c r="Z354" i="3"/>
  <c r="Z352" i="3"/>
  <c r="Z349" i="3"/>
  <c r="Z345" i="3"/>
  <c r="Z341" i="3"/>
  <c r="Z337" i="3"/>
  <c r="Z334" i="3"/>
  <c r="Z330" i="3"/>
  <c r="Z328" i="3"/>
  <c r="Z324" i="3"/>
  <c r="Z321" i="3"/>
  <c r="Z318" i="3"/>
  <c r="Z314" i="3"/>
  <c r="Z312" i="3"/>
  <c r="Z308" i="3"/>
  <c r="Z304" i="3"/>
  <c r="Z300" i="3"/>
  <c r="Z296" i="3"/>
  <c r="Z292" i="3"/>
  <c r="Z288" i="3"/>
  <c r="Z284" i="3"/>
  <c r="Z280" i="3"/>
  <c r="Z276" i="3"/>
  <c r="Z272" i="3"/>
  <c r="Z268" i="3"/>
  <c r="Z264" i="3"/>
  <c r="Z260" i="3"/>
  <c r="Z256" i="3"/>
  <c r="Z252" i="3"/>
  <c r="Z248" i="3"/>
  <c r="Z244" i="3"/>
  <c r="Z240" i="3"/>
  <c r="Z235" i="3"/>
  <c r="Z233" i="3"/>
  <c r="Z232" i="3"/>
  <c r="Z227" i="3"/>
  <c r="Z225" i="3"/>
  <c r="Z224" i="3"/>
  <c r="Z219" i="3"/>
  <c r="Z217" i="3"/>
  <c r="Z216" i="3"/>
  <c r="Z211" i="3"/>
  <c r="Z209" i="3"/>
  <c r="Z208" i="3"/>
  <c r="Z204" i="3"/>
  <c r="Z200" i="3"/>
  <c r="Z196" i="3"/>
  <c r="Z192" i="3"/>
  <c r="Z188" i="3"/>
  <c r="Z184" i="3"/>
  <c r="Z180" i="3"/>
  <c r="Z176" i="3"/>
  <c r="Z172" i="3"/>
  <c r="Z170" i="3"/>
  <c r="Z166" i="3"/>
  <c r="Z163" i="3"/>
  <c r="Z160" i="3"/>
  <c r="Z156" i="3"/>
  <c r="Z154" i="3"/>
  <c r="Z150" i="3"/>
  <c r="Z147" i="3"/>
  <c r="Z144" i="3"/>
  <c r="Z142" i="3"/>
  <c r="Z138" i="3"/>
  <c r="Z134" i="3"/>
  <c r="Z130" i="3"/>
  <c r="Z126" i="3"/>
  <c r="Z122" i="3"/>
  <c r="Z118" i="3"/>
  <c r="Z114" i="3"/>
  <c r="Z110" i="3"/>
  <c r="Z106" i="3"/>
  <c r="Z102" i="3"/>
  <c r="Z98" i="3"/>
  <c r="Z94" i="3"/>
  <c r="Z90" i="3"/>
  <c r="Z86" i="3"/>
  <c r="Z82" i="3"/>
  <c r="Z78" i="3"/>
  <c r="Z74" i="3"/>
  <c r="Z70" i="3"/>
  <c r="Z66" i="3"/>
  <c r="Z62" i="3"/>
  <c r="Z58" i="3"/>
  <c r="Z54" i="3"/>
  <c r="Z50" i="3"/>
  <c r="Z46" i="3"/>
  <c r="Z42" i="3"/>
  <c r="Z38" i="3"/>
  <c r="Z34" i="3"/>
  <c r="Z30" i="3"/>
  <c r="Z26" i="3"/>
  <c r="Z22" i="3"/>
  <c r="Z18" i="3"/>
  <c r="Z14" i="3"/>
  <c r="Z10" i="3"/>
  <c r="Z6" i="3"/>
  <c r="Z238" i="3"/>
  <c r="Z234" i="3"/>
  <c r="Z230" i="3"/>
  <c r="Z226" i="3"/>
  <c r="Z222" i="3"/>
  <c r="Z218" i="3"/>
  <c r="Z214" i="3"/>
  <c r="Z210" i="3"/>
  <c r="Z206" i="3"/>
  <c r="Z202" i="3"/>
  <c r="Z198" i="3"/>
  <c r="Z194" i="3"/>
  <c r="Z190" i="3"/>
  <c r="Z186" i="3"/>
  <c r="Z182" i="3"/>
  <c r="Z178" i="3"/>
  <c r="Z174" i="3"/>
  <c r="Z171" i="3"/>
  <c r="Z168" i="3"/>
  <c r="Z164" i="3"/>
  <c r="Z162" i="3"/>
  <c r="Z158" i="3"/>
  <c r="Z155" i="3"/>
  <c r="Z152" i="3"/>
  <c r="Z148" i="3"/>
  <c r="Z146" i="3"/>
  <c r="Z143" i="3"/>
  <c r="Z140" i="3"/>
  <c r="Z136" i="3"/>
  <c r="Z132" i="3"/>
  <c r="Z128" i="3"/>
  <c r="Z124" i="3"/>
  <c r="Z120" i="3"/>
  <c r="Z116" i="3"/>
  <c r="Z112" i="3"/>
  <c r="Z108" i="3"/>
  <c r="Z104" i="3"/>
  <c r="Z100" i="3"/>
  <c r="Z96" i="3"/>
  <c r="Z92" i="3"/>
  <c r="Z88" i="3"/>
  <c r="Z84" i="3"/>
  <c r="Z80" i="3"/>
  <c r="Z76" i="3"/>
  <c r="Z72" i="3"/>
  <c r="Z68" i="3"/>
  <c r="Z64" i="3"/>
  <c r="Z60" i="3"/>
  <c r="Z56" i="3"/>
  <c r="Z52" i="3"/>
  <c r="Z48" i="3"/>
  <c r="Z44" i="3"/>
  <c r="Z40" i="3"/>
  <c r="Z36" i="3"/>
  <c r="Z32" i="3"/>
  <c r="Z28" i="3"/>
  <c r="Z24" i="3"/>
  <c r="Z20" i="3"/>
  <c r="Z16" i="3"/>
  <c r="Z12" i="3"/>
  <c r="Z8" i="3"/>
  <c r="Z2" i="3" l="1"/>
  <c r="Y2" i="3"/>
  <c r="W2" i="3"/>
  <c r="V2" i="3" s="1"/>
  <c r="AD2" i="3"/>
  <c r="V705" i="1"/>
  <c r="X705" i="1" s="1"/>
  <c r="Y705" i="1" s="1"/>
  <c r="Z705" i="1" s="1"/>
  <c r="V704" i="1"/>
  <c r="X704" i="1" s="1"/>
  <c r="Y704" i="1" s="1"/>
  <c r="Z704" i="1" s="1"/>
  <c r="V703" i="1"/>
  <c r="X703" i="1" s="1"/>
  <c r="Y703" i="1" s="1"/>
  <c r="Z703" i="1" s="1"/>
  <c r="V702" i="1"/>
  <c r="X702" i="1" s="1"/>
  <c r="Y702" i="1" s="1"/>
  <c r="Z702" i="1" s="1"/>
  <c r="V701" i="1"/>
  <c r="X701" i="1" s="1"/>
  <c r="Y701" i="1" s="1"/>
  <c r="Z701" i="1" s="1"/>
  <c r="V700" i="1"/>
  <c r="X700" i="1" s="1"/>
  <c r="Y700" i="1" s="1"/>
  <c r="Z700" i="1" s="1"/>
  <c r="V699" i="1"/>
  <c r="X699" i="1" s="1"/>
  <c r="Y699" i="1" s="1"/>
  <c r="Z699" i="1" s="1"/>
  <c r="V698" i="1"/>
  <c r="X698" i="1" s="1"/>
  <c r="Y698" i="1" s="1"/>
  <c r="Z698" i="1" s="1"/>
  <c r="V697" i="1"/>
  <c r="X697" i="1" s="1"/>
  <c r="Y697" i="1" s="1"/>
  <c r="Z697" i="1" s="1"/>
  <c r="V696" i="1"/>
  <c r="X696" i="1" s="1"/>
  <c r="Y696" i="1" s="1"/>
  <c r="Z696" i="1" s="1"/>
  <c r="V695" i="1"/>
  <c r="X695" i="1" s="1"/>
  <c r="Y695" i="1" s="1"/>
  <c r="Z695" i="1" s="1"/>
  <c r="V694" i="1"/>
  <c r="X694" i="1" s="1"/>
  <c r="Y694" i="1" s="1"/>
  <c r="Z694" i="1" s="1"/>
  <c r="V693" i="1"/>
  <c r="X693" i="1" s="1"/>
  <c r="Y693" i="1" s="1"/>
  <c r="Z693" i="1" s="1"/>
  <c r="V692" i="1"/>
  <c r="X692" i="1" s="1"/>
  <c r="Y692" i="1" s="1"/>
  <c r="Z692" i="1" s="1"/>
  <c r="V691" i="1"/>
  <c r="X691" i="1" s="1"/>
  <c r="Y691" i="1" s="1"/>
  <c r="Z691" i="1" s="1"/>
  <c r="V690" i="1"/>
  <c r="X690" i="1" s="1"/>
  <c r="Y690" i="1" s="1"/>
  <c r="Z690" i="1" s="1"/>
  <c r="V689" i="1"/>
  <c r="X689" i="1" s="1"/>
  <c r="Y689" i="1" s="1"/>
  <c r="Z689" i="1" s="1"/>
  <c r="V688" i="1"/>
  <c r="X688" i="1" s="1"/>
  <c r="Y688" i="1" s="1"/>
  <c r="Z688" i="1" s="1"/>
  <c r="V687" i="1"/>
  <c r="X687" i="1" s="1"/>
  <c r="Y687" i="1" s="1"/>
  <c r="Z687" i="1" s="1"/>
  <c r="V686" i="1"/>
  <c r="X686" i="1" s="1"/>
  <c r="Y686" i="1" s="1"/>
  <c r="Z686" i="1" s="1"/>
  <c r="V685" i="1"/>
  <c r="X685" i="1" s="1"/>
  <c r="Y685" i="1" s="1"/>
  <c r="Z685" i="1" s="1"/>
  <c r="V684" i="1"/>
  <c r="X684" i="1" s="1"/>
  <c r="Y684" i="1" s="1"/>
  <c r="Z684" i="1" s="1"/>
  <c r="V683" i="1"/>
  <c r="X683" i="1" s="1"/>
  <c r="Y683" i="1" s="1"/>
  <c r="Z683" i="1" s="1"/>
  <c r="V682" i="1"/>
  <c r="X682" i="1" s="1"/>
  <c r="Y682" i="1" s="1"/>
  <c r="Z682" i="1" s="1"/>
  <c r="V681" i="1"/>
  <c r="X681" i="1" s="1"/>
  <c r="Y681" i="1" s="1"/>
  <c r="Z681" i="1" s="1"/>
  <c r="V680" i="1"/>
  <c r="X680" i="1" s="1"/>
  <c r="Y680" i="1" s="1"/>
  <c r="Z680" i="1" s="1"/>
  <c r="V679" i="1"/>
  <c r="X679" i="1" s="1"/>
  <c r="Y679" i="1" s="1"/>
  <c r="Z679" i="1" s="1"/>
  <c r="V678" i="1"/>
  <c r="X678" i="1" s="1"/>
  <c r="Y678" i="1" s="1"/>
  <c r="Z678" i="1" s="1"/>
  <c r="V677" i="1"/>
  <c r="X677" i="1" s="1"/>
  <c r="Y677" i="1" s="1"/>
  <c r="Z677" i="1" s="1"/>
  <c r="V676" i="1"/>
  <c r="X676" i="1" s="1"/>
  <c r="Y676" i="1" s="1"/>
  <c r="Z676" i="1" s="1"/>
  <c r="V675" i="1"/>
  <c r="X675" i="1" s="1"/>
  <c r="Y675" i="1" s="1"/>
  <c r="Z675" i="1" s="1"/>
  <c r="V674" i="1"/>
  <c r="X674" i="1" s="1"/>
  <c r="Y674" i="1" s="1"/>
  <c r="Z674" i="1" s="1"/>
  <c r="V673" i="1"/>
  <c r="X673" i="1" s="1"/>
  <c r="Y673" i="1" s="1"/>
  <c r="Z673" i="1" s="1"/>
  <c r="V672" i="1"/>
  <c r="X672" i="1" s="1"/>
  <c r="Y672" i="1" s="1"/>
  <c r="Z672" i="1" s="1"/>
  <c r="V671" i="1"/>
  <c r="X671" i="1" s="1"/>
  <c r="Y671" i="1" s="1"/>
  <c r="Z671" i="1" s="1"/>
  <c r="V670" i="1"/>
  <c r="X670" i="1" s="1"/>
  <c r="Y670" i="1" s="1"/>
  <c r="Z670" i="1" s="1"/>
  <c r="V669" i="1"/>
  <c r="X669" i="1" s="1"/>
  <c r="Y669" i="1" s="1"/>
  <c r="Z669" i="1" s="1"/>
  <c r="V668" i="1"/>
  <c r="X668" i="1" s="1"/>
  <c r="Y668" i="1" s="1"/>
  <c r="Z668" i="1" s="1"/>
  <c r="V667" i="1"/>
  <c r="X667" i="1" s="1"/>
  <c r="Y667" i="1" s="1"/>
  <c r="Z667" i="1" s="1"/>
  <c r="V666" i="1"/>
  <c r="X666" i="1" s="1"/>
  <c r="Y666" i="1" s="1"/>
  <c r="Z666" i="1" s="1"/>
  <c r="V665" i="1"/>
  <c r="X665" i="1" s="1"/>
  <c r="Y665" i="1" s="1"/>
  <c r="Z665" i="1" s="1"/>
  <c r="V664" i="1"/>
  <c r="X664" i="1" s="1"/>
  <c r="Y664" i="1" s="1"/>
  <c r="Z664" i="1" s="1"/>
  <c r="V663" i="1"/>
  <c r="X663" i="1" s="1"/>
  <c r="Y663" i="1" s="1"/>
  <c r="Z663" i="1" s="1"/>
  <c r="V662" i="1"/>
  <c r="X662" i="1" s="1"/>
  <c r="Y662" i="1" s="1"/>
  <c r="Z662" i="1" s="1"/>
  <c r="V661" i="1"/>
  <c r="X661" i="1" s="1"/>
  <c r="Y661" i="1" s="1"/>
  <c r="Z661" i="1" s="1"/>
  <c r="V660" i="1"/>
  <c r="X660" i="1" s="1"/>
  <c r="Y660" i="1" s="1"/>
  <c r="Z660" i="1" s="1"/>
  <c r="V659" i="1"/>
  <c r="X659" i="1" s="1"/>
  <c r="Y659" i="1" s="1"/>
  <c r="Z659" i="1" s="1"/>
  <c r="V658" i="1"/>
  <c r="X658" i="1" s="1"/>
  <c r="Y658" i="1" s="1"/>
  <c r="Z658" i="1" s="1"/>
  <c r="V657" i="1"/>
  <c r="X657" i="1" s="1"/>
  <c r="Y657" i="1" s="1"/>
  <c r="Z657" i="1" s="1"/>
  <c r="V656" i="1"/>
  <c r="X656" i="1" s="1"/>
  <c r="Y656" i="1" s="1"/>
  <c r="Z656" i="1" s="1"/>
  <c r="V655" i="1"/>
  <c r="X655" i="1" s="1"/>
  <c r="Y655" i="1" s="1"/>
  <c r="Z655" i="1" s="1"/>
  <c r="V654" i="1"/>
  <c r="X654" i="1" s="1"/>
  <c r="Y654" i="1" s="1"/>
  <c r="Z654" i="1" s="1"/>
  <c r="V653" i="1"/>
  <c r="X653" i="1" s="1"/>
  <c r="Y653" i="1" s="1"/>
  <c r="Z653" i="1" s="1"/>
  <c r="V652" i="1"/>
  <c r="X652" i="1" s="1"/>
  <c r="Y652" i="1" s="1"/>
  <c r="Z652" i="1" s="1"/>
  <c r="V651" i="1"/>
  <c r="X651" i="1" s="1"/>
  <c r="Y651" i="1" s="1"/>
  <c r="Z651" i="1" s="1"/>
  <c r="V650" i="1"/>
  <c r="X650" i="1" s="1"/>
  <c r="Y650" i="1" s="1"/>
  <c r="Z650" i="1" s="1"/>
  <c r="V649" i="1"/>
  <c r="X649" i="1" s="1"/>
  <c r="Y649" i="1" s="1"/>
  <c r="Z649" i="1" s="1"/>
  <c r="V648" i="1"/>
  <c r="V647" i="1"/>
  <c r="X647" i="1" s="1"/>
  <c r="Y647" i="1" s="1"/>
  <c r="Z647" i="1" s="1"/>
  <c r="V646" i="1"/>
  <c r="X646" i="1" s="1"/>
  <c r="Y646" i="1" s="1"/>
  <c r="Z646" i="1" s="1"/>
  <c r="V645" i="1"/>
  <c r="X645" i="1" s="1"/>
  <c r="Y645" i="1" s="1"/>
  <c r="Z645" i="1" s="1"/>
  <c r="V644" i="1"/>
  <c r="V643" i="1"/>
  <c r="X643" i="1" s="1"/>
  <c r="Y643" i="1" s="1"/>
  <c r="Z643" i="1" s="1"/>
  <c r="V642" i="1"/>
  <c r="X642" i="1" s="1"/>
  <c r="Y642" i="1" s="1"/>
  <c r="Z642" i="1" s="1"/>
  <c r="V641" i="1"/>
  <c r="X641" i="1" s="1"/>
  <c r="Y641" i="1" s="1"/>
  <c r="Z641" i="1" s="1"/>
  <c r="V640" i="1"/>
  <c r="V639" i="1"/>
  <c r="X639" i="1" s="1"/>
  <c r="Y639" i="1" s="1"/>
  <c r="Z639" i="1" s="1"/>
  <c r="V638" i="1"/>
  <c r="X638" i="1" s="1"/>
  <c r="Y638" i="1" s="1"/>
  <c r="Z638" i="1" s="1"/>
  <c r="V637" i="1"/>
  <c r="X637" i="1" s="1"/>
  <c r="Y637" i="1" s="1"/>
  <c r="Z637" i="1" s="1"/>
  <c r="V636" i="1"/>
  <c r="V635" i="1"/>
  <c r="X635" i="1" s="1"/>
  <c r="Y635" i="1" s="1"/>
  <c r="Z635" i="1" s="1"/>
  <c r="V634" i="1"/>
  <c r="X634" i="1" s="1"/>
  <c r="Y634" i="1" s="1"/>
  <c r="Z634" i="1" s="1"/>
  <c r="V633" i="1"/>
  <c r="X633" i="1" s="1"/>
  <c r="Y633" i="1" s="1"/>
  <c r="Z633" i="1" s="1"/>
  <c r="V632" i="1"/>
  <c r="V631" i="1"/>
  <c r="X631" i="1" s="1"/>
  <c r="Y631" i="1" s="1"/>
  <c r="Z631" i="1" s="1"/>
  <c r="V630" i="1"/>
  <c r="X630" i="1" s="1"/>
  <c r="Y630" i="1" s="1"/>
  <c r="Z630" i="1" s="1"/>
  <c r="V629" i="1"/>
  <c r="X629" i="1" s="1"/>
  <c r="Y629" i="1" s="1"/>
  <c r="Z629" i="1" s="1"/>
  <c r="V628" i="1"/>
  <c r="V627" i="1"/>
  <c r="X627" i="1" s="1"/>
  <c r="Y627" i="1" s="1"/>
  <c r="Z627" i="1" s="1"/>
  <c r="V626" i="1"/>
  <c r="X626" i="1" s="1"/>
  <c r="Y626" i="1" s="1"/>
  <c r="Z626" i="1" s="1"/>
  <c r="V625" i="1"/>
  <c r="X625" i="1" s="1"/>
  <c r="Y625" i="1" s="1"/>
  <c r="Z625" i="1" s="1"/>
  <c r="V624" i="1"/>
  <c r="V623" i="1"/>
  <c r="X623" i="1" s="1"/>
  <c r="Y623" i="1" s="1"/>
  <c r="Z623" i="1" s="1"/>
  <c r="V622" i="1"/>
  <c r="X622" i="1" s="1"/>
  <c r="Y622" i="1" s="1"/>
  <c r="Z622" i="1" s="1"/>
  <c r="V621" i="1"/>
  <c r="X621" i="1" s="1"/>
  <c r="Y621" i="1" s="1"/>
  <c r="Z621" i="1" s="1"/>
  <c r="V620" i="1"/>
  <c r="V619" i="1"/>
  <c r="X619" i="1" s="1"/>
  <c r="Y619" i="1" s="1"/>
  <c r="Z619" i="1" s="1"/>
  <c r="V618" i="1"/>
  <c r="X618" i="1" s="1"/>
  <c r="Y618" i="1" s="1"/>
  <c r="Z618" i="1" s="1"/>
  <c r="V617" i="1"/>
  <c r="X617" i="1" s="1"/>
  <c r="Y617" i="1" s="1"/>
  <c r="Z617" i="1" s="1"/>
  <c r="V616" i="1"/>
  <c r="V615" i="1"/>
  <c r="X615" i="1" s="1"/>
  <c r="Y615" i="1" s="1"/>
  <c r="Z615" i="1" s="1"/>
  <c r="V614" i="1"/>
  <c r="X614" i="1" s="1"/>
  <c r="Y614" i="1" s="1"/>
  <c r="Z614" i="1" s="1"/>
  <c r="V613" i="1"/>
  <c r="X613" i="1" s="1"/>
  <c r="Y613" i="1" s="1"/>
  <c r="Z613" i="1" s="1"/>
  <c r="V612" i="1"/>
  <c r="V611" i="1"/>
  <c r="X611" i="1" s="1"/>
  <c r="Y611" i="1" s="1"/>
  <c r="Z611" i="1" s="1"/>
  <c r="V610" i="1"/>
  <c r="X610" i="1" s="1"/>
  <c r="Y610" i="1" s="1"/>
  <c r="Z610" i="1" s="1"/>
  <c r="V609" i="1"/>
  <c r="X609" i="1" s="1"/>
  <c r="Y609" i="1" s="1"/>
  <c r="Z609" i="1" s="1"/>
  <c r="V608" i="1"/>
  <c r="V607" i="1"/>
  <c r="X607" i="1" s="1"/>
  <c r="Y607" i="1" s="1"/>
  <c r="Z607" i="1" s="1"/>
  <c r="V606" i="1"/>
  <c r="X606" i="1" s="1"/>
  <c r="Y606" i="1" s="1"/>
  <c r="Z606" i="1" s="1"/>
  <c r="V605" i="1"/>
  <c r="X605" i="1" s="1"/>
  <c r="Y605" i="1" s="1"/>
  <c r="Z605" i="1" s="1"/>
  <c r="V604" i="1"/>
  <c r="X604" i="1" s="1"/>
  <c r="Y604" i="1" s="1"/>
  <c r="Z604" i="1" s="1"/>
  <c r="V603" i="1"/>
  <c r="X603" i="1" s="1"/>
  <c r="Y603" i="1" s="1"/>
  <c r="Z603" i="1" s="1"/>
  <c r="V602" i="1"/>
  <c r="X602" i="1" s="1"/>
  <c r="Y602" i="1" s="1"/>
  <c r="Z602" i="1" s="1"/>
  <c r="V601" i="1"/>
  <c r="X601" i="1" s="1"/>
  <c r="Y601" i="1" s="1"/>
  <c r="Z601" i="1" s="1"/>
  <c r="V600" i="1"/>
  <c r="V599" i="1"/>
  <c r="X599" i="1" s="1"/>
  <c r="Y599" i="1" s="1"/>
  <c r="Z599" i="1" s="1"/>
  <c r="V598" i="1"/>
  <c r="X598" i="1" s="1"/>
  <c r="Y598" i="1" s="1"/>
  <c r="Z598" i="1" s="1"/>
  <c r="V597" i="1"/>
  <c r="X597" i="1" s="1"/>
  <c r="Y597" i="1" s="1"/>
  <c r="Z597" i="1" s="1"/>
  <c r="V596" i="1"/>
  <c r="X596" i="1" s="1"/>
  <c r="Y596" i="1" s="1"/>
  <c r="Z596" i="1" s="1"/>
  <c r="V595" i="1"/>
  <c r="X595" i="1" s="1"/>
  <c r="Y595" i="1" s="1"/>
  <c r="Z595" i="1" s="1"/>
  <c r="V594" i="1"/>
  <c r="X594" i="1" s="1"/>
  <c r="Y594" i="1" s="1"/>
  <c r="Z594" i="1" s="1"/>
  <c r="V593" i="1"/>
  <c r="X593" i="1" s="1"/>
  <c r="Y593" i="1" s="1"/>
  <c r="Z593" i="1" s="1"/>
  <c r="V592" i="1"/>
  <c r="X592" i="1" s="1"/>
  <c r="Y592" i="1" s="1"/>
  <c r="Z592" i="1" s="1"/>
  <c r="V591" i="1"/>
  <c r="X591" i="1" s="1"/>
  <c r="Y591" i="1" s="1"/>
  <c r="Z591" i="1" s="1"/>
  <c r="V590" i="1"/>
  <c r="X590" i="1" s="1"/>
  <c r="Y590" i="1" s="1"/>
  <c r="Z590" i="1" s="1"/>
  <c r="V589" i="1"/>
  <c r="X589" i="1" s="1"/>
  <c r="Y589" i="1" s="1"/>
  <c r="Z589" i="1" s="1"/>
  <c r="V588" i="1"/>
  <c r="X588" i="1" s="1"/>
  <c r="Y588" i="1" s="1"/>
  <c r="Z588" i="1" s="1"/>
  <c r="V587" i="1"/>
  <c r="X587" i="1" s="1"/>
  <c r="Y587" i="1" s="1"/>
  <c r="Z587" i="1" s="1"/>
  <c r="V586" i="1"/>
  <c r="X586" i="1" s="1"/>
  <c r="Y586" i="1" s="1"/>
  <c r="Z586" i="1" s="1"/>
  <c r="V585" i="1"/>
  <c r="X585" i="1" s="1"/>
  <c r="Y585" i="1" s="1"/>
  <c r="Z585" i="1" s="1"/>
  <c r="V584" i="1"/>
  <c r="X584" i="1" s="1"/>
  <c r="Y584" i="1" s="1"/>
  <c r="Z584" i="1" s="1"/>
  <c r="V583" i="1"/>
  <c r="X583" i="1" s="1"/>
  <c r="Y583" i="1" s="1"/>
  <c r="Z583" i="1" s="1"/>
  <c r="V582" i="1"/>
  <c r="X582" i="1" s="1"/>
  <c r="Y582" i="1" s="1"/>
  <c r="Z582" i="1" s="1"/>
  <c r="V581" i="1"/>
  <c r="X581" i="1" s="1"/>
  <c r="Y581" i="1" s="1"/>
  <c r="Z581" i="1" s="1"/>
  <c r="V580" i="1"/>
  <c r="X580" i="1" s="1"/>
  <c r="Y580" i="1" s="1"/>
  <c r="Z580" i="1" s="1"/>
  <c r="V579" i="1"/>
  <c r="X579" i="1" s="1"/>
  <c r="Y579" i="1" s="1"/>
  <c r="Z579" i="1" s="1"/>
  <c r="V578" i="1"/>
  <c r="X578" i="1" s="1"/>
  <c r="Y578" i="1" s="1"/>
  <c r="Z578" i="1" s="1"/>
  <c r="V577" i="1"/>
  <c r="X577" i="1" s="1"/>
  <c r="Y577" i="1" s="1"/>
  <c r="Z577" i="1" s="1"/>
  <c r="V576" i="1"/>
  <c r="X576" i="1" s="1"/>
  <c r="Y576" i="1" s="1"/>
  <c r="Z576" i="1" s="1"/>
  <c r="V575" i="1"/>
  <c r="X575" i="1" s="1"/>
  <c r="Y575" i="1" s="1"/>
  <c r="Z575" i="1" s="1"/>
  <c r="V574" i="1"/>
  <c r="X574" i="1" s="1"/>
  <c r="Y574" i="1" s="1"/>
  <c r="Z574" i="1" s="1"/>
  <c r="V573" i="1"/>
  <c r="X573" i="1" s="1"/>
  <c r="Y573" i="1" s="1"/>
  <c r="Z573" i="1" s="1"/>
  <c r="V572" i="1"/>
  <c r="X572" i="1" s="1"/>
  <c r="Y572" i="1" s="1"/>
  <c r="Z572" i="1" s="1"/>
  <c r="V571" i="1"/>
  <c r="X571" i="1" s="1"/>
  <c r="Y571" i="1" s="1"/>
  <c r="Z571" i="1" s="1"/>
  <c r="V570" i="1"/>
  <c r="X570" i="1" s="1"/>
  <c r="Y570" i="1" s="1"/>
  <c r="Z570" i="1" s="1"/>
  <c r="V569" i="1"/>
  <c r="X569" i="1" s="1"/>
  <c r="Y569" i="1" s="1"/>
  <c r="Z569" i="1" s="1"/>
  <c r="V568" i="1"/>
  <c r="X568" i="1" s="1"/>
  <c r="Y568" i="1" s="1"/>
  <c r="Z568" i="1" s="1"/>
  <c r="V567" i="1"/>
  <c r="X567" i="1" s="1"/>
  <c r="Y567" i="1" s="1"/>
  <c r="Z567" i="1" s="1"/>
  <c r="V566" i="1"/>
  <c r="X566" i="1" s="1"/>
  <c r="Y566" i="1" s="1"/>
  <c r="Z566" i="1" s="1"/>
  <c r="V565" i="1"/>
  <c r="X565" i="1" s="1"/>
  <c r="Y565" i="1" s="1"/>
  <c r="Z565" i="1" s="1"/>
  <c r="V564" i="1"/>
  <c r="X564" i="1" s="1"/>
  <c r="Y564" i="1" s="1"/>
  <c r="Z564" i="1" s="1"/>
  <c r="V563" i="1"/>
  <c r="X563" i="1" s="1"/>
  <c r="Y563" i="1" s="1"/>
  <c r="Z563" i="1" s="1"/>
  <c r="V562" i="1"/>
  <c r="X562" i="1" s="1"/>
  <c r="Y562" i="1" s="1"/>
  <c r="Z562" i="1" s="1"/>
  <c r="V561" i="1"/>
  <c r="X561" i="1" s="1"/>
  <c r="Y561" i="1" s="1"/>
  <c r="Z561" i="1" s="1"/>
  <c r="V560" i="1"/>
  <c r="X560" i="1" s="1"/>
  <c r="Y560" i="1" s="1"/>
  <c r="Z560" i="1" s="1"/>
  <c r="V559" i="1"/>
  <c r="X559" i="1" s="1"/>
  <c r="Y559" i="1" s="1"/>
  <c r="Z559" i="1" s="1"/>
  <c r="V558" i="1"/>
  <c r="X558" i="1" s="1"/>
  <c r="Y558" i="1" s="1"/>
  <c r="Z558" i="1" s="1"/>
  <c r="V557" i="1"/>
  <c r="X557" i="1" s="1"/>
  <c r="Y557" i="1" s="1"/>
  <c r="Z557" i="1" s="1"/>
  <c r="V556" i="1"/>
  <c r="X556" i="1" s="1"/>
  <c r="Y556" i="1" s="1"/>
  <c r="Z556" i="1" s="1"/>
  <c r="V555" i="1"/>
  <c r="X555" i="1" s="1"/>
  <c r="Y555" i="1" s="1"/>
  <c r="Z555" i="1" s="1"/>
  <c r="V554" i="1"/>
  <c r="X554" i="1" s="1"/>
  <c r="Y554" i="1" s="1"/>
  <c r="Z554" i="1" s="1"/>
  <c r="V553" i="1"/>
  <c r="X553" i="1" s="1"/>
  <c r="Y553" i="1" s="1"/>
  <c r="Z553" i="1" s="1"/>
  <c r="V552" i="1"/>
  <c r="X552" i="1" s="1"/>
  <c r="Y552" i="1" s="1"/>
  <c r="Z552" i="1" s="1"/>
  <c r="V551" i="1"/>
  <c r="X551" i="1" s="1"/>
  <c r="Y551" i="1" s="1"/>
  <c r="Z551" i="1" s="1"/>
  <c r="V550" i="1"/>
  <c r="X550" i="1" s="1"/>
  <c r="Y550" i="1" s="1"/>
  <c r="Z550" i="1" s="1"/>
  <c r="V549" i="1"/>
  <c r="X549" i="1" s="1"/>
  <c r="Y549" i="1" s="1"/>
  <c r="Z549" i="1" s="1"/>
  <c r="V548" i="1"/>
  <c r="X548" i="1" s="1"/>
  <c r="Y548" i="1" s="1"/>
  <c r="Z548" i="1" s="1"/>
  <c r="V547" i="1"/>
  <c r="X547" i="1" s="1"/>
  <c r="Y547" i="1" s="1"/>
  <c r="Z547" i="1" s="1"/>
  <c r="V546" i="1"/>
  <c r="X546" i="1" s="1"/>
  <c r="Y546" i="1" s="1"/>
  <c r="Z546" i="1" s="1"/>
  <c r="V545" i="1"/>
  <c r="X545" i="1" s="1"/>
  <c r="Y545" i="1" s="1"/>
  <c r="Z545" i="1" s="1"/>
  <c r="V544" i="1"/>
  <c r="X544" i="1" s="1"/>
  <c r="Y544" i="1" s="1"/>
  <c r="Z544" i="1" s="1"/>
  <c r="V543" i="1"/>
  <c r="X543" i="1" s="1"/>
  <c r="Y543" i="1" s="1"/>
  <c r="Z543" i="1" s="1"/>
  <c r="V542" i="1"/>
  <c r="X542" i="1" s="1"/>
  <c r="Y542" i="1" s="1"/>
  <c r="Z542" i="1" s="1"/>
  <c r="V541" i="1"/>
  <c r="X541" i="1" s="1"/>
  <c r="Y541" i="1" s="1"/>
  <c r="Z541" i="1" s="1"/>
  <c r="V540" i="1"/>
  <c r="X540" i="1" s="1"/>
  <c r="Y540" i="1" s="1"/>
  <c r="Z540" i="1" s="1"/>
  <c r="V539" i="1"/>
  <c r="X539" i="1" s="1"/>
  <c r="Y539" i="1" s="1"/>
  <c r="Z539" i="1" s="1"/>
  <c r="V538" i="1"/>
  <c r="X538" i="1" s="1"/>
  <c r="Y538" i="1" s="1"/>
  <c r="Z538" i="1" s="1"/>
  <c r="V537" i="1"/>
  <c r="X537" i="1" s="1"/>
  <c r="Y537" i="1" s="1"/>
  <c r="Z537" i="1" s="1"/>
  <c r="V536" i="1"/>
  <c r="X536" i="1" s="1"/>
  <c r="Y536" i="1" s="1"/>
  <c r="Z536" i="1" s="1"/>
  <c r="V535" i="1"/>
  <c r="X535" i="1" s="1"/>
  <c r="Y535" i="1" s="1"/>
  <c r="Z535" i="1" s="1"/>
  <c r="V534" i="1"/>
  <c r="X534" i="1" s="1"/>
  <c r="Y534" i="1" s="1"/>
  <c r="Z534" i="1" s="1"/>
  <c r="V533" i="1"/>
  <c r="X533" i="1" s="1"/>
  <c r="Y533" i="1" s="1"/>
  <c r="Z533" i="1" s="1"/>
  <c r="V532" i="1"/>
  <c r="X532" i="1" s="1"/>
  <c r="Y532" i="1" s="1"/>
  <c r="Z532" i="1" s="1"/>
  <c r="V531" i="1"/>
  <c r="X531" i="1" s="1"/>
  <c r="Y531" i="1" s="1"/>
  <c r="Z531" i="1" s="1"/>
  <c r="V530" i="1"/>
  <c r="X530" i="1" s="1"/>
  <c r="Y530" i="1" s="1"/>
  <c r="Z530" i="1" s="1"/>
  <c r="V529" i="1"/>
  <c r="X529" i="1" s="1"/>
  <c r="Y529" i="1" s="1"/>
  <c r="Z529" i="1" s="1"/>
  <c r="V528" i="1"/>
  <c r="X528" i="1" s="1"/>
  <c r="Y528" i="1" s="1"/>
  <c r="Z528" i="1" s="1"/>
  <c r="V527" i="1"/>
  <c r="X527" i="1" s="1"/>
  <c r="Y527" i="1" s="1"/>
  <c r="Z527" i="1" s="1"/>
  <c r="V526" i="1"/>
  <c r="X526" i="1" s="1"/>
  <c r="Y526" i="1" s="1"/>
  <c r="Z526" i="1" s="1"/>
  <c r="V525" i="1"/>
  <c r="X525" i="1" s="1"/>
  <c r="Y525" i="1" s="1"/>
  <c r="Z525" i="1" s="1"/>
  <c r="V524" i="1"/>
  <c r="X524" i="1" s="1"/>
  <c r="Y524" i="1" s="1"/>
  <c r="Z524" i="1" s="1"/>
  <c r="V523" i="1"/>
  <c r="X523" i="1" s="1"/>
  <c r="Y523" i="1" s="1"/>
  <c r="Z523" i="1" s="1"/>
  <c r="V522" i="1"/>
  <c r="X522" i="1" s="1"/>
  <c r="Y522" i="1" s="1"/>
  <c r="Z522" i="1" s="1"/>
  <c r="V521" i="1"/>
  <c r="X521" i="1" s="1"/>
  <c r="Y521" i="1" s="1"/>
  <c r="Z521" i="1" s="1"/>
  <c r="V520" i="1"/>
  <c r="X520" i="1" s="1"/>
  <c r="Y520" i="1" s="1"/>
  <c r="Z520" i="1" s="1"/>
  <c r="V519" i="1"/>
  <c r="V518" i="1"/>
  <c r="X518" i="1" s="1"/>
  <c r="Y518" i="1" s="1"/>
  <c r="Z518" i="1" s="1"/>
  <c r="V517" i="1"/>
  <c r="X517" i="1" s="1"/>
  <c r="Y517" i="1" s="1"/>
  <c r="Z517" i="1" s="1"/>
  <c r="V516" i="1"/>
  <c r="X516" i="1" s="1"/>
  <c r="Y516" i="1" s="1"/>
  <c r="Z516" i="1" s="1"/>
  <c r="V515" i="1"/>
  <c r="X515" i="1" s="1"/>
  <c r="Y515" i="1" s="1"/>
  <c r="Z515" i="1" s="1"/>
  <c r="V514" i="1"/>
  <c r="X514" i="1" s="1"/>
  <c r="Y514" i="1" s="1"/>
  <c r="Z514" i="1" s="1"/>
  <c r="V513" i="1"/>
  <c r="X513" i="1" s="1"/>
  <c r="Y513" i="1" s="1"/>
  <c r="Z513" i="1" s="1"/>
  <c r="V512" i="1"/>
  <c r="X512" i="1" s="1"/>
  <c r="Y512" i="1" s="1"/>
  <c r="Z512" i="1" s="1"/>
  <c r="V511" i="1"/>
  <c r="X511" i="1" s="1"/>
  <c r="Y511" i="1" s="1"/>
  <c r="Z511" i="1" s="1"/>
  <c r="V510" i="1"/>
  <c r="X510" i="1" s="1"/>
  <c r="Y510" i="1" s="1"/>
  <c r="Z510" i="1" s="1"/>
  <c r="V509" i="1"/>
  <c r="X509" i="1" s="1"/>
  <c r="Y509" i="1" s="1"/>
  <c r="Z509" i="1" s="1"/>
  <c r="V508" i="1"/>
  <c r="X508" i="1" s="1"/>
  <c r="Y508" i="1" s="1"/>
  <c r="Z508" i="1" s="1"/>
  <c r="V507" i="1"/>
  <c r="X507" i="1" s="1"/>
  <c r="Y507" i="1" s="1"/>
  <c r="Z507" i="1" s="1"/>
  <c r="V506" i="1"/>
  <c r="X506" i="1" s="1"/>
  <c r="Y506" i="1" s="1"/>
  <c r="Z506" i="1" s="1"/>
  <c r="V505" i="1"/>
  <c r="X505" i="1" s="1"/>
  <c r="Y505" i="1" s="1"/>
  <c r="Z505" i="1" s="1"/>
  <c r="V504" i="1"/>
  <c r="X504" i="1" s="1"/>
  <c r="Y504" i="1" s="1"/>
  <c r="Z504" i="1" s="1"/>
  <c r="V503" i="1"/>
  <c r="X503" i="1" s="1"/>
  <c r="Y503" i="1" s="1"/>
  <c r="Z503" i="1" s="1"/>
  <c r="V502" i="1"/>
  <c r="X502" i="1" s="1"/>
  <c r="Y502" i="1" s="1"/>
  <c r="Z502" i="1" s="1"/>
  <c r="V501" i="1"/>
  <c r="X501" i="1" s="1"/>
  <c r="Y501" i="1" s="1"/>
  <c r="Z501" i="1" s="1"/>
  <c r="V500" i="1"/>
  <c r="X500" i="1" s="1"/>
  <c r="Y500" i="1" s="1"/>
  <c r="Z500" i="1" s="1"/>
  <c r="V499" i="1"/>
  <c r="X499" i="1" s="1"/>
  <c r="Y499" i="1" s="1"/>
  <c r="Z499" i="1" s="1"/>
  <c r="V498" i="1"/>
  <c r="X498" i="1" s="1"/>
  <c r="Y498" i="1" s="1"/>
  <c r="Z498" i="1" s="1"/>
  <c r="V497" i="1"/>
  <c r="X497" i="1" s="1"/>
  <c r="Y497" i="1" s="1"/>
  <c r="Z497" i="1" s="1"/>
  <c r="V496" i="1"/>
  <c r="X496" i="1" s="1"/>
  <c r="Y496" i="1" s="1"/>
  <c r="Z496" i="1" s="1"/>
  <c r="V495" i="1"/>
  <c r="X495" i="1" s="1"/>
  <c r="Y495" i="1" s="1"/>
  <c r="Z495" i="1" s="1"/>
  <c r="V494" i="1"/>
  <c r="V493" i="1"/>
  <c r="X493" i="1" s="1"/>
  <c r="Y493" i="1" s="1"/>
  <c r="Z493" i="1" s="1"/>
  <c r="V492" i="1"/>
  <c r="X492" i="1" s="1"/>
  <c r="Y492" i="1" s="1"/>
  <c r="Z492" i="1" s="1"/>
  <c r="V491" i="1"/>
  <c r="V490" i="1"/>
  <c r="V489" i="1"/>
  <c r="X489" i="1" s="1"/>
  <c r="Y489" i="1" s="1"/>
  <c r="Z489" i="1" s="1"/>
  <c r="V488" i="1"/>
  <c r="X488" i="1" s="1"/>
  <c r="Y488" i="1" s="1"/>
  <c r="Z488" i="1" s="1"/>
  <c r="V487" i="1"/>
  <c r="X487" i="1" s="1"/>
  <c r="Y487" i="1" s="1"/>
  <c r="Z487" i="1" s="1"/>
  <c r="V486" i="1"/>
  <c r="X486" i="1" s="1"/>
  <c r="Y486" i="1" s="1"/>
  <c r="Z486" i="1" s="1"/>
  <c r="V485" i="1"/>
  <c r="X485" i="1" s="1"/>
  <c r="Y485" i="1" s="1"/>
  <c r="Z485" i="1" s="1"/>
  <c r="V484" i="1"/>
  <c r="X484" i="1" s="1"/>
  <c r="Y484" i="1" s="1"/>
  <c r="Z484" i="1" s="1"/>
  <c r="V483" i="1"/>
  <c r="X483" i="1" s="1"/>
  <c r="Y483" i="1" s="1"/>
  <c r="Z483" i="1" s="1"/>
  <c r="V482" i="1"/>
  <c r="X482" i="1" s="1"/>
  <c r="Y482" i="1" s="1"/>
  <c r="Z482" i="1" s="1"/>
  <c r="V481" i="1"/>
  <c r="X481" i="1" s="1"/>
  <c r="Y481" i="1" s="1"/>
  <c r="Z481" i="1" s="1"/>
  <c r="V480" i="1"/>
  <c r="X480" i="1" s="1"/>
  <c r="Y480" i="1" s="1"/>
  <c r="Z480" i="1" s="1"/>
  <c r="V479" i="1"/>
  <c r="X479" i="1" s="1"/>
  <c r="Y479" i="1" s="1"/>
  <c r="Z479" i="1" s="1"/>
  <c r="V478" i="1"/>
  <c r="X478" i="1" s="1"/>
  <c r="Y478" i="1" s="1"/>
  <c r="Z478" i="1" s="1"/>
  <c r="V477" i="1"/>
  <c r="X477" i="1" s="1"/>
  <c r="Y477" i="1" s="1"/>
  <c r="Z477" i="1" s="1"/>
  <c r="V476" i="1"/>
  <c r="X476" i="1" s="1"/>
  <c r="Y476" i="1" s="1"/>
  <c r="Z476" i="1" s="1"/>
  <c r="V475" i="1"/>
  <c r="X475" i="1" s="1"/>
  <c r="Y475" i="1" s="1"/>
  <c r="Z475" i="1" s="1"/>
  <c r="V474" i="1"/>
  <c r="X474" i="1" s="1"/>
  <c r="Y474" i="1" s="1"/>
  <c r="Z474" i="1" s="1"/>
  <c r="V473" i="1"/>
  <c r="X473" i="1" s="1"/>
  <c r="Y473" i="1" s="1"/>
  <c r="Z473" i="1" s="1"/>
  <c r="V472" i="1"/>
  <c r="X472" i="1" s="1"/>
  <c r="Y472" i="1" s="1"/>
  <c r="Z472" i="1" s="1"/>
  <c r="V471" i="1"/>
  <c r="X471" i="1" s="1"/>
  <c r="Y471" i="1" s="1"/>
  <c r="Z471" i="1" s="1"/>
  <c r="V470" i="1"/>
  <c r="X470" i="1" s="1"/>
  <c r="Y470" i="1" s="1"/>
  <c r="Z470" i="1" s="1"/>
  <c r="V469" i="1"/>
  <c r="X469" i="1" s="1"/>
  <c r="Y469" i="1" s="1"/>
  <c r="Z469" i="1" s="1"/>
  <c r="V468" i="1"/>
  <c r="X468" i="1" s="1"/>
  <c r="Y468" i="1" s="1"/>
  <c r="Z468" i="1" s="1"/>
  <c r="V467" i="1"/>
  <c r="X467" i="1" s="1"/>
  <c r="Y467" i="1" s="1"/>
  <c r="Z467" i="1" s="1"/>
  <c r="V466" i="1"/>
  <c r="X466" i="1" s="1"/>
  <c r="Y466" i="1" s="1"/>
  <c r="Z466" i="1" s="1"/>
  <c r="V465" i="1"/>
  <c r="X465" i="1" s="1"/>
  <c r="Y465" i="1" s="1"/>
  <c r="Z465" i="1" s="1"/>
  <c r="V464" i="1"/>
  <c r="X464" i="1" s="1"/>
  <c r="Y464" i="1" s="1"/>
  <c r="Z464" i="1" s="1"/>
  <c r="V463" i="1"/>
  <c r="X463" i="1" s="1"/>
  <c r="Y463" i="1" s="1"/>
  <c r="Z463" i="1" s="1"/>
  <c r="V462" i="1"/>
  <c r="X462" i="1" s="1"/>
  <c r="Y462" i="1" s="1"/>
  <c r="Z462" i="1" s="1"/>
  <c r="V461" i="1"/>
  <c r="X461" i="1" s="1"/>
  <c r="Y461" i="1" s="1"/>
  <c r="Z461" i="1" s="1"/>
  <c r="V460" i="1"/>
  <c r="X460" i="1" s="1"/>
  <c r="Y460" i="1" s="1"/>
  <c r="Z460" i="1" s="1"/>
  <c r="V459" i="1"/>
  <c r="V458" i="1"/>
  <c r="V457" i="1"/>
  <c r="X457" i="1" s="1"/>
  <c r="Y457" i="1" s="1"/>
  <c r="Z457" i="1" s="1"/>
  <c r="V456" i="1"/>
  <c r="X456" i="1" s="1"/>
  <c r="Y456" i="1" s="1"/>
  <c r="Z456" i="1" s="1"/>
  <c r="V455" i="1"/>
  <c r="X455" i="1" s="1"/>
  <c r="Y455" i="1" s="1"/>
  <c r="Z455" i="1" s="1"/>
  <c r="V454" i="1"/>
  <c r="X454" i="1" s="1"/>
  <c r="Y454" i="1" s="1"/>
  <c r="Z454" i="1" s="1"/>
  <c r="V453" i="1"/>
  <c r="X453" i="1" s="1"/>
  <c r="Y453" i="1" s="1"/>
  <c r="Z453" i="1" s="1"/>
  <c r="V452" i="1"/>
  <c r="X452" i="1" s="1"/>
  <c r="Y452" i="1" s="1"/>
  <c r="Z452" i="1" s="1"/>
  <c r="V451" i="1"/>
  <c r="X451" i="1" s="1"/>
  <c r="Y451" i="1" s="1"/>
  <c r="Z451" i="1" s="1"/>
  <c r="V450" i="1"/>
  <c r="X450" i="1" s="1"/>
  <c r="Y450" i="1" s="1"/>
  <c r="Z450" i="1" s="1"/>
  <c r="V449" i="1"/>
  <c r="X449" i="1" s="1"/>
  <c r="Y449" i="1" s="1"/>
  <c r="Z449" i="1" s="1"/>
  <c r="V448" i="1"/>
  <c r="X448" i="1" s="1"/>
  <c r="Y448" i="1" s="1"/>
  <c r="Z448" i="1" s="1"/>
  <c r="V447" i="1"/>
  <c r="X447" i="1" s="1"/>
  <c r="Y447" i="1" s="1"/>
  <c r="Z447" i="1" s="1"/>
  <c r="V446" i="1"/>
  <c r="X446" i="1" s="1"/>
  <c r="Y446" i="1" s="1"/>
  <c r="Z446" i="1" s="1"/>
  <c r="V445" i="1"/>
  <c r="X445" i="1" s="1"/>
  <c r="Y445" i="1" s="1"/>
  <c r="Z445" i="1" s="1"/>
  <c r="V444" i="1"/>
  <c r="X444" i="1" s="1"/>
  <c r="Y444" i="1" s="1"/>
  <c r="Z444" i="1" s="1"/>
  <c r="V443" i="1"/>
  <c r="X443" i="1" s="1"/>
  <c r="Y443" i="1" s="1"/>
  <c r="Z443" i="1" s="1"/>
  <c r="V442" i="1"/>
  <c r="X442" i="1" s="1"/>
  <c r="Y442" i="1" s="1"/>
  <c r="Z442" i="1" s="1"/>
  <c r="V441" i="1"/>
  <c r="X441" i="1" s="1"/>
  <c r="Y441" i="1" s="1"/>
  <c r="Z441" i="1" s="1"/>
  <c r="V440" i="1"/>
  <c r="X440" i="1" s="1"/>
  <c r="Y440" i="1" s="1"/>
  <c r="Z440" i="1" s="1"/>
  <c r="V439" i="1"/>
  <c r="X439" i="1" s="1"/>
  <c r="Y439" i="1" s="1"/>
  <c r="Z439" i="1" s="1"/>
  <c r="V438" i="1"/>
  <c r="X438" i="1" s="1"/>
  <c r="Y438" i="1" s="1"/>
  <c r="Z438" i="1" s="1"/>
  <c r="V437" i="1"/>
  <c r="X437" i="1" s="1"/>
  <c r="Y437" i="1" s="1"/>
  <c r="Z437" i="1" s="1"/>
  <c r="V436" i="1"/>
  <c r="X436" i="1" s="1"/>
  <c r="Y436" i="1" s="1"/>
  <c r="Z436" i="1" s="1"/>
  <c r="V435" i="1"/>
  <c r="X435" i="1" s="1"/>
  <c r="Y435" i="1" s="1"/>
  <c r="Z435" i="1" s="1"/>
  <c r="V434" i="1"/>
  <c r="X434" i="1" s="1"/>
  <c r="Y434" i="1" s="1"/>
  <c r="Z434" i="1" s="1"/>
  <c r="V433" i="1"/>
  <c r="X433" i="1" s="1"/>
  <c r="Y433" i="1" s="1"/>
  <c r="Z433" i="1" s="1"/>
  <c r="V432" i="1"/>
  <c r="X432" i="1" s="1"/>
  <c r="Y432" i="1" s="1"/>
  <c r="Z432" i="1" s="1"/>
  <c r="V431" i="1"/>
  <c r="X431" i="1" s="1"/>
  <c r="Y431" i="1" s="1"/>
  <c r="Z431" i="1" s="1"/>
  <c r="V430" i="1"/>
  <c r="X430" i="1" s="1"/>
  <c r="Y430" i="1" s="1"/>
  <c r="Z430" i="1" s="1"/>
  <c r="V429" i="1"/>
  <c r="X429" i="1" s="1"/>
  <c r="Y429" i="1" s="1"/>
  <c r="Z429" i="1" s="1"/>
  <c r="V428" i="1"/>
  <c r="X428" i="1" s="1"/>
  <c r="Y428" i="1" s="1"/>
  <c r="Z428" i="1" s="1"/>
  <c r="V427" i="1"/>
  <c r="X427" i="1" s="1"/>
  <c r="Y427" i="1" s="1"/>
  <c r="Z427" i="1" s="1"/>
  <c r="V426" i="1"/>
  <c r="X426" i="1" s="1"/>
  <c r="Y426" i="1" s="1"/>
  <c r="Z426" i="1" s="1"/>
  <c r="V425" i="1"/>
  <c r="X425" i="1" s="1"/>
  <c r="Y425" i="1" s="1"/>
  <c r="Z425" i="1" s="1"/>
  <c r="V424" i="1"/>
  <c r="X424" i="1" s="1"/>
  <c r="Y424" i="1" s="1"/>
  <c r="Z424" i="1" s="1"/>
  <c r="V423" i="1"/>
  <c r="X423" i="1" s="1"/>
  <c r="Y423" i="1" s="1"/>
  <c r="Z423" i="1" s="1"/>
  <c r="V422" i="1"/>
  <c r="X422" i="1" s="1"/>
  <c r="Y422" i="1" s="1"/>
  <c r="Z422" i="1" s="1"/>
  <c r="V421" i="1"/>
  <c r="X421" i="1" s="1"/>
  <c r="Y421" i="1" s="1"/>
  <c r="Z421" i="1" s="1"/>
  <c r="V420" i="1"/>
  <c r="X420" i="1" s="1"/>
  <c r="Y420" i="1" s="1"/>
  <c r="Z420" i="1" s="1"/>
  <c r="V419" i="1"/>
  <c r="X419" i="1" s="1"/>
  <c r="Y419" i="1" s="1"/>
  <c r="Z419" i="1" s="1"/>
  <c r="V418" i="1"/>
  <c r="X418" i="1" s="1"/>
  <c r="Y418" i="1" s="1"/>
  <c r="Z418" i="1" s="1"/>
  <c r="V417" i="1"/>
  <c r="X417" i="1" s="1"/>
  <c r="Y417" i="1" s="1"/>
  <c r="Z417" i="1" s="1"/>
  <c r="V416" i="1"/>
  <c r="X416" i="1" s="1"/>
  <c r="Y416" i="1" s="1"/>
  <c r="Z416" i="1" s="1"/>
  <c r="V415" i="1"/>
  <c r="X415" i="1" s="1"/>
  <c r="Y415" i="1" s="1"/>
  <c r="Z415" i="1" s="1"/>
  <c r="V414" i="1"/>
  <c r="X414" i="1" s="1"/>
  <c r="Y414" i="1" s="1"/>
  <c r="Z414" i="1" s="1"/>
  <c r="V413" i="1"/>
  <c r="X413" i="1" s="1"/>
  <c r="Y413" i="1" s="1"/>
  <c r="Z413" i="1" s="1"/>
  <c r="V412" i="1"/>
  <c r="X412" i="1" s="1"/>
  <c r="Y412" i="1" s="1"/>
  <c r="Z412" i="1" s="1"/>
  <c r="V411" i="1"/>
  <c r="X411" i="1" s="1"/>
  <c r="Y411" i="1" s="1"/>
  <c r="Z411" i="1" s="1"/>
  <c r="V410" i="1"/>
  <c r="X410" i="1" s="1"/>
  <c r="Y410" i="1" s="1"/>
  <c r="Z410" i="1" s="1"/>
  <c r="V409" i="1"/>
  <c r="X409" i="1" s="1"/>
  <c r="Y409" i="1" s="1"/>
  <c r="Z409" i="1" s="1"/>
  <c r="V408" i="1"/>
  <c r="X408" i="1" s="1"/>
  <c r="Y408" i="1" s="1"/>
  <c r="Z408" i="1" s="1"/>
  <c r="V407" i="1"/>
  <c r="X407" i="1" s="1"/>
  <c r="Y407" i="1" s="1"/>
  <c r="Z407" i="1" s="1"/>
  <c r="V406" i="1"/>
  <c r="X406" i="1" s="1"/>
  <c r="Y406" i="1" s="1"/>
  <c r="Z406" i="1" s="1"/>
  <c r="V405" i="1"/>
  <c r="X405" i="1" s="1"/>
  <c r="Y405" i="1" s="1"/>
  <c r="Z405" i="1" s="1"/>
  <c r="V404" i="1"/>
  <c r="X404" i="1" s="1"/>
  <c r="Y404" i="1" s="1"/>
  <c r="Z404" i="1" s="1"/>
  <c r="V403" i="1"/>
  <c r="X403" i="1" s="1"/>
  <c r="Y403" i="1" s="1"/>
  <c r="Z403" i="1" s="1"/>
  <c r="V402" i="1"/>
  <c r="X402" i="1" s="1"/>
  <c r="Y402" i="1" s="1"/>
  <c r="Z402" i="1" s="1"/>
  <c r="V401" i="1"/>
  <c r="X401" i="1" s="1"/>
  <c r="Y401" i="1" s="1"/>
  <c r="Z401" i="1" s="1"/>
  <c r="V400" i="1"/>
  <c r="X400" i="1" s="1"/>
  <c r="Y400" i="1" s="1"/>
  <c r="Z400" i="1" s="1"/>
  <c r="V399" i="1"/>
  <c r="X399" i="1" s="1"/>
  <c r="Y399" i="1" s="1"/>
  <c r="Z399" i="1" s="1"/>
  <c r="V398" i="1"/>
  <c r="X398" i="1" s="1"/>
  <c r="Y398" i="1" s="1"/>
  <c r="Z398" i="1" s="1"/>
  <c r="V397" i="1"/>
  <c r="X397" i="1" s="1"/>
  <c r="Y397" i="1" s="1"/>
  <c r="Z397" i="1" s="1"/>
  <c r="V396" i="1"/>
  <c r="X396" i="1" s="1"/>
  <c r="Y396" i="1" s="1"/>
  <c r="Z396" i="1" s="1"/>
  <c r="V395" i="1"/>
  <c r="X395" i="1" s="1"/>
  <c r="Y395" i="1" s="1"/>
  <c r="Z395" i="1" s="1"/>
  <c r="V394" i="1"/>
  <c r="X394" i="1" s="1"/>
  <c r="Y394" i="1" s="1"/>
  <c r="Z394" i="1" s="1"/>
  <c r="V393" i="1"/>
  <c r="X393" i="1" s="1"/>
  <c r="Y393" i="1" s="1"/>
  <c r="Z393" i="1" s="1"/>
  <c r="V392" i="1"/>
  <c r="X392" i="1" s="1"/>
  <c r="Y392" i="1" s="1"/>
  <c r="Z392" i="1" s="1"/>
  <c r="V391" i="1"/>
  <c r="X391" i="1" s="1"/>
  <c r="Y391" i="1" s="1"/>
  <c r="Z391" i="1" s="1"/>
  <c r="V390" i="1"/>
  <c r="X390" i="1" s="1"/>
  <c r="Y390" i="1" s="1"/>
  <c r="Z390" i="1" s="1"/>
  <c r="V389" i="1"/>
  <c r="X389" i="1" s="1"/>
  <c r="Y389" i="1" s="1"/>
  <c r="Z389" i="1" s="1"/>
  <c r="V388" i="1"/>
  <c r="X388" i="1" s="1"/>
  <c r="Y388" i="1" s="1"/>
  <c r="Z388" i="1" s="1"/>
  <c r="V387" i="1"/>
  <c r="X387" i="1" s="1"/>
  <c r="Y387" i="1" s="1"/>
  <c r="Z387" i="1" s="1"/>
  <c r="V386" i="1"/>
  <c r="X386" i="1" s="1"/>
  <c r="Y386" i="1" s="1"/>
  <c r="Z386" i="1" s="1"/>
  <c r="V385" i="1"/>
  <c r="X385" i="1" s="1"/>
  <c r="Y385" i="1" s="1"/>
  <c r="Z385" i="1" s="1"/>
  <c r="V384" i="1"/>
  <c r="X384" i="1" s="1"/>
  <c r="Y384" i="1" s="1"/>
  <c r="Z384" i="1" s="1"/>
  <c r="V383" i="1"/>
  <c r="X383" i="1" s="1"/>
  <c r="Y383" i="1" s="1"/>
  <c r="Z383" i="1" s="1"/>
  <c r="V382" i="1"/>
  <c r="X382" i="1" s="1"/>
  <c r="Y382" i="1" s="1"/>
  <c r="Z382" i="1" s="1"/>
  <c r="V381" i="1"/>
  <c r="X381" i="1" s="1"/>
  <c r="Y381" i="1" s="1"/>
  <c r="Z381" i="1" s="1"/>
  <c r="V380" i="1"/>
  <c r="X380" i="1" s="1"/>
  <c r="Y380" i="1" s="1"/>
  <c r="Z380" i="1" s="1"/>
  <c r="V379" i="1"/>
  <c r="X379" i="1" s="1"/>
  <c r="Y379" i="1" s="1"/>
  <c r="Z379" i="1" s="1"/>
  <c r="V378" i="1"/>
  <c r="X378" i="1" s="1"/>
  <c r="Y378" i="1" s="1"/>
  <c r="Z378" i="1" s="1"/>
  <c r="V377" i="1"/>
  <c r="X377" i="1" s="1"/>
  <c r="Y377" i="1" s="1"/>
  <c r="Z377" i="1" s="1"/>
  <c r="V376" i="1"/>
  <c r="X376" i="1" s="1"/>
  <c r="Y376" i="1" s="1"/>
  <c r="Z376" i="1" s="1"/>
  <c r="V375" i="1"/>
  <c r="X375" i="1" s="1"/>
  <c r="Y375" i="1" s="1"/>
  <c r="Z375" i="1" s="1"/>
  <c r="V374" i="1"/>
  <c r="X374" i="1" s="1"/>
  <c r="Y374" i="1" s="1"/>
  <c r="Z374" i="1" s="1"/>
  <c r="V373" i="1"/>
  <c r="X373" i="1" s="1"/>
  <c r="Y373" i="1" s="1"/>
  <c r="Z373" i="1" s="1"/>
  <c r="V372" i="1"/>
  <c r="X372" i="1" s="1"/>
  <c r="Y372" i="1" s="1"/>
  <c r="Z372" i="1" s="1"/>
  <c r="V371" i="1"/>
  <c r="X371" i="1" s="1"/>
  <c r="Y371" i="1" s="1"/>
  <c r="Z371" i="1" s="1"/>
  <c r="V370" i="1"/>
  <c r="X370" i="1" s="1"/>
  <c r="Y370" i="1" s="1"/>
  <c r="Z370" i="1" s="1"/>
  <c r="V369" i="1"/>
  <c r="X369" i="1" s="1"/>
  <c r="Y369" i="1" s="1"/>
  <c r="Z369" i="1" s="1"/>
  <c r="V368" i="1"/>
  <c r="X368" i="1" s="1"/>
  <c r="Y368" i="1" s="1"/>
  <c r="Z368" i="1" s="1"/>
  <c r="V367" i="1"/>
  <c r="X367" i="1" s="1"/>
  <c r="Y367" i="1" s="1"/>
  <c r="Z367" i="1" s="1"/>
  <c r="V366" i="1"/>
  <c r="X366" i="1" s="1"/>
  <c r="Y366" i="1" s="1"/>
  <c r="Z366" i="1" s="1"/>
  <c r="V365" i="1"/>
  <c r="X365" i="1" s="1"/>
  <c r="Y365" i="1" s="1"/>
  <c r="Z365" i="1" s="1"/>
  <c r="V364" i="1"/>
  <c r="X364" i="1" s="1"/>
  <c r="Y364" i="1" s="1"/>
  <c r="Z364" i="1" s="1"/>
  <c r="V363" i="1"/>
  <c r="X363" i="1" s="1"/>
  <c r="Y363" i="1" s="1"/>
  <c r="Z363" i="1" s="1"/>
  <c r="V362" i="1"/>
  <c r="X362" i="1" s="1"/>
  <c r="Y362" i="1" s="1"/>
  <c r="Z362" i="1" s="1"/>
  <c r="V361" i="1"/>
  <c r="X361" i="1" s="1"/>
  <c r="Y361" i="1" s="1"/>
  <c r="Z361" i="1" s="1"/>
  <c r="V360" i="1"/>
  <c r="X360" i="1" s="1"/>
  <c r="Y360" i="1" s="1"/>
  <c r="Z360" i="1" s="1"/>
  <c r="V359" i="1"/>
  <c r="X359" i="1" s="1"/>
  <c r="Y359" i="1" s="1"/>
  <c r="Z359" i="1" s="1"/>
  <c r="V358" i="1"/>
  <c r="X358" i="1" s="1"/>
  <c r="Y358" i="1" s="1"/>
  <c r="Z358" i="1" s="1"/>
  <c r="V357" i="1"/>
  <c r="V356" i="1"/>
  <c r="X356" i="1" s="1"/>
  <c r="Y356" i="1" s="1"/>
  <c r="Z356" i="1" s="1"/>
  <c r="V355" i="1"/>
  <c r="X355" i="1" s="1"/>
  <c r="Y355" i="1" s="1"/>
  <c r="Z355" i="1" s="1"/>
  <c r="V354" i="1"/>
  <c r="X354" i="1" s="1"/>
  <c r="Y354" i="1" s="1"/>
  <c r="Z354" i="1" s="1"/>
  <c r="V353" i="1"/>
  <c r="X353" i="1" s="1"/>
  <c r="Y353" i="1" s="1"/>
  <c r="Z353" i="1" s="1"/>
  <c r="V352" i="1"/>
  <c r="X352" i="1" s="1"/>
  <c r="Y352" i="1" s="1"/>
  <c r="Z352" i="1" s="1"/>
  <c r="V351" i="1"/>
  <c r="X351" i="1" s="1"/>
  <c r="Y351" i="1" s="1"/>
  <c r="Z351" i="1" s="1"/>
  <c r="V350" i="1"/>
  <c r="X350" i="1" s="1"/>
  <c r="Y350" i="1" s="1"/>
  <c r="Z350" i="1" s="1"/>
  <c r="V349" i="1"/>
  <c r="X349" i="1" s="1"/>
  <c r="Y349" i="1" s="1"/>
  <c r="Z349" i="1" s="1"/>
  <c r="V348" i="1"/>
  <c r="X348" i="1" s="1"/>
  <c r="Y348" i="1" s="1"/>
  <c r="Z348" i="1" s="1"/>
  <c r="V347" i="1"/>
  <c r="X347" i="1" s="1"/>
  <c r="Y347" i="1" s="1"/>
  <c r="Z347" i="1" s="1"/>
  <c r="V346" i="1"/>
  <c r="X346" i="1" s="1"/>
  <c r="Y346" i="1" s="1"/>
  <c r="Z346" i="1" s="1"/>
  <c r="V345" i="1"/>
  <c r="X345" i="1" s="1"/>
  <c r="Y345" i="1" s="1"/>
  <c r="Z345" i="1" s="1"/>
  <c r="V344" i="1"/>
  <c r="X344" i="1" s="1"/>
  <c r="Y344" i="1" s="1"/>
  <c r="Z344" i="1" s="1"/>
  <c r="V343" i="1"/>
  <c r="X343" i="1" s="1"/>
  <c r="Y343" i="1" s="1"/>
  <c r="Z343" i="1" s="1"/>
  <c r="V342" i="1"/>
  <c r="X342" i="1" s="1"/>
  <c r="Y342" i="1" s="1"/>
  <c r="Z342" i="1" s="1"/>
  <c r="V341" i="1"/>
  <c r="X341" i="1" s="1"/>
  <c r="Y341" i="1" s="1"/>
  <c r="Z341" i="1" s="1"/>
  <c r="V340" i="1"/>
  <c r="X340" i="1" s="1"/>
  <c r="Y340" i="1" s="1"/>
  <c r="Z340" i="1" s="1"/>
  <c r="V339" i="1"/>
  <c r="X339" i="1" s="1"/>
  <c r="Y339" i="1" s="1"/>
  <c r="Z339" i="1" s="1"/>
  <c r="V338" i="1"/>
  <c r="X338" i="1" s="1"/>
  <c r="Y338" i="1" s="1"/>
  <c r="Z338" i="1" s="1"/>
  <c r="V337" i="1"/>
  <c r="X337" i="1" s="1"/>
  <c r="Y337" i="1" s="1"/>
  <c r="Z337" i="1" s="1"/>
  <c r="V336" i="1"/>
  <c r="X336" i="1" s="1"/>
  <c r="Y336" i="1" s="1"/>
  <c r="Z336" i="1" s="1"/>
  <c r="V335" i="1"/>
  <c r="V334" i="1"/>
  <c r="X334" i="1" s="1"/>
  <c r="Y334" i="1" s="1"/>
  <c r="Z334" i="1" s="1"/>
  <c r="V333" i="1"/>
  <c r="X333" i="1" s="1"/>
  <c r="Y333" i="1" s="1"/>
  <c r="Z333" i="1" s="1"/>
  <c r="V332" i="1"/>
  <c r="X332" i="1" s="1"/>
  <c r="Y332" i="1" s="1"/>
  <c r="Z332" i="1" s="1"/>
  <c r="V331" i="1"/>
  <c r="X331" i="1" s="1"/>
  <c r="Y331" i="1" s="1"/>
  <c r="Z331" i="1" s="1"/>
  <c r="V330" i="1"/>
  <c r="X330" i="1" s="1"/>
  <c r="Y330" i="1" s="1"/>
  <c r="Z330" i="1" s="1"/>
  <c r="V329" i="1"/>
  <c r="V328" i="1"/>
  <c r="X328" i="1" s="1"/>
  <c r="Y328" i="1" s="1"/>
  <c r="Z328" i="1" s="1"/>
  <c r="V327" i="1"/>
  <c r="X327" i="1" s="1"/>
  <c r="Y327" i="1" s="1"/>
  <c r="Z327" i="1" s="1"/>
  <c r="V326" i="1"/>
  <c r="V325" i="1"/>
  <c r="X325" i="1" s="1"/>
  <c r="Y325" i="1" s="1"/>
  <c r="Z325" i="1" s="1"/>
  <c r="V324" i="1"/>
  <c r="X324" i="1" s="1"/>
  <c r="Y324" i="1" s="1"/>
  <c r="Z324" i="1" s="1"/>
  <c r="V323" i="1"/>
  <c r="X323" i="1" s="1"/>
  <c r="Y323" i="1" s="1"/>
  <c r="Z323" i="1" s="1"/>
  <c r="V322" i="1"/>
  <c r="X322" i="1" s="1"/>
  <c r="Y322" i="1" s="1"/>
  <c r="Z322" i="1" s="1"/>
  <c r="V321" i="1"/>
  <c r="X321" i="1" s="1"/>
  <c r="Y321" i="1" s="1"/>
  <c r="Z321" i="1" s="1"/>
  <c r="V320" i="1"/>
  <c r="X320" i="1" s="1"/>
  <c r="Y320" i="1" s="1"/>
  <c r="Z320" i="1" s="1"/>
  <c r="V319" i="1"/>
  <c r="X319" i="1" s="1"/>
  <c r="Y319" i="1" s="1"/>
  <c r="Z319" i="1" s="1"/>
  <c r="V318" i="1"/>
  <c r="X318" i="1" s="1"/>
  <c r="Y318" i="1" s="1"/>
  <c r="Z318" i="1" s="1"/>
  <c r="V317" i="1"/>
  <c r="X317" i="1" s="1"/>
  <c r="Y317" i="1" s="1"/>
  <c r="Z317" i="1" s="1"/>
  <c r="V316" i="1"/>
  <c r="X316" i="1" s="1"/>
  <c r="Y316" i="1" s="1"/>
  <c r="Z316" i="1" s="1"/>
  <c r="V315" i="1"/>
  <c r="X315" i="1" s="1"/>
  <c r="Y315" i="1" s="1"/>
  <c r="Z315" i="1" s="1"/>
  <c r="V314" i="1"/>
  <c r="X314" i="1" s="1"/>
  <c r="Y314" i="1" s="1"/>
  <c r="Z314" i="1" s="1"/>
  <c r="V313" i="1"/>
  <c r="X313" i="1" s="1"/>
  <c r="Y313" i="1" s="1"/>
  <c r="Z313" i="1" s="1"/>
  <c r="V312" i="1"/>
  <c r="X312" i="1" s="1"/>
  <c r="Y312" i="1" s="1"/>
  <c r="Z312" i="1" s="1"/>
  <c r="V311" i="1"/>
  <c r="X311" i="1" s="1"/>
  <c r="Y311" i="1" s="1"/>
  <c r="Z311" i="1" s="1"/>
  <c r="V310" i="1"/>
  <c r="X310" i="1" s="1"/>
  <c r="Y310" i="1" s="1"/>
  <c r="Z310" i="1" s="1"/>
  <c r="V309" i="1"/>
  <c r="X309" i="1" s="1"/>
  <c r="Y309" i="1" s="1"/>
  <c r="Z309" i="1" s="1"/>
  <c r="V308" i="1"/>
  <c r="X308" i="1" s="1"/>
  <c r="Y308" i="1" s="1"/>
  <c r="Z308" i="1" s="1"/>
  <c r="V307" i="1"/>
  <c r="X307" i="1" s="1"/>
  <c r="Y307" i="1" s="1"/>
  <c r="Z307" i="1" s="1"/>
  <c r="V306" i="1"/>
  <c r="X306" i="1" s="1"/>
  <c r="Y306" i="1" s="1"/>
  <c r="Z306" i="1" s="1"/>
  <c r="V305" i="1"/>
  <c r="X305" i="1" s="1"/>
  <c r="Y305" i="1" s="1"/>
  <c r="Z305" i="1" s="1"/>
  <c r="V304" i="1"/>
  <c r="X304" i="1" s="1"/>
  <c r="Y304" i="1" s="1"/>
  <c r="Z304" i="1" s="1"/>
  <c r="V303" i="1"/>
  <c r="X303" i="1" s="1"/>
  <c r="Y303" i="1" s="1"/>
  <c r="Z303" i="1" s="1"/>
  <c r="V302" i="1"/>
  <c r="X302" i="1" s="1"/>
  <c r="Y302" i="1" s="1"/>
  <c r="Z302" i="1" s="1"/>
  <c r="V301" i="1"/>
  <c r="X301" i="1" s="1"/>
  <c r="Y301" i="1" s="1"/>
  <c r="Z301" i="1" s="1"/>
  <c r="V300" i="1"/>
  <c r="X300" i="1" s="1"/>
  <c r="Y300" i="1" s="1"/>
  <c r="Z300" i="1" s="1"/>
  <c r="V299" i="1"/>
  <c r="X299" i="1" s="1"/>
  <c r="Y299" i="1" s="1"/>
  <c r="Z299" i="1" s="1"/>
  <c r="V298" i="1"/>
  <c r="X298" i="1" s="1"/>
  <c r="Y298" i="1" s="1"/>
  <c r="Z298" i="1" s="1"/>
  <c r="V297" i="1"/>
  <c r="X297" i="1" s="1"/>
  <c r="Y297" i="1" s="1"/>
  <c r="Z297" i="1" s="1"/>
  <c r="V296" i="1"/>
  <c r="X296" i="1" s="1"/>
  <c r="Y296" i="1" s="1"/>
  <c r="Z296" i="1" s="1"/>
  <c r="V295" i="1"/>
  <c r="X295" i="1" s="1"/>
  <c r="Y295" i="1" s="1"/>
  <c r="Z295" i="1" s="1"/>
  <c r="V294" i="1"/>
  <c r="X294" i="1" s="1"/>
  <c r="Y294" i="1" s="1"/>
  <c r="Z294" i="1" s="1"/>
  <c r="V293" i="1"/>
  <c r="X293" i="1" s="1"/>
  <c r="Y293" i="1" s="1"/>
  <c r="Z293" i="1" s="1"/>
  <c r="V292" i="1"/>
  <c r="X292" i="1" s="1"/>
  <c r="Y292" i="1" s="1"/>
  <c r="Z292" i="1" s="1"/>
  <c r="V291" i="1"/>
  <c r="X291" i="1" s="1"/>
  <c r="Y291" i="1" s="1"/>
  <c r="Z291" i="1" s="1"/>
  <c r="V290" i="1"/>
  <c r="X290" i="1" s="1"/>
  <c r="Y290" i="1" s="1"/>
  <c r="Z290" i="1" s="1"/>
  <c r="V289" i="1"/>
  <c r="X289" i="1" s="1"/>
  <c r="Y289" i="1" s="1"/>
  <c r="Z289" i="1" s="1"/>
  <c r="V288" i="1"/>
  <c r="X288" i="1" s="1"/>
  <c r="Y288" i="1" s="1"/>
  <c r="Z288" i="1" s="1"/>
  <c r="V287" i="1"/>
  <c r="V286" i="1"/>
  <c r="X286" i="1" s="1"/>
  <c r="Y286" i="1" s="1"/>
  <c r="Z286" i="1" s="1"/>
  <c r="V285" i="1"/>
  <c r="X285" i="1" s="1"/>
  <c r="Y285" i="1" s="1"/>
  <c r="Z285" i="1" s="1"/>
  <c r="V284" i="1"/>
  <c r="X284" i="1" s="1"/>
  <c r="Y284" i="1" s="1"/>
  <c r="Z284" i="1" s="1"/>
  <c r="V283" i="1"/>
  <c r="X283" i="1" s="1"/>
  <c r="Y283" i="1" s="1"/>
  <c r="Z283" i="1" s="1"/>
  <c r="V282" i="1"/>
  <c r="X282" i="1" s="1"/>
  <c r="Y282" i="1" s="1"/>
  <c r="Z282" i="1" s="1"/>
  <c r="V281" i="1"/>
  <c r="X281" i="1" s="1"/>
  <c r="Y281" i="1" s="1"/>
  <c r="Z281" i="1" s="1"/>
  <c r="V280" i="1"/>
  <c r="V279" i="1"/>
  <c r="X279" i="1" s="1"/>
  <c r="Y279" i="1" s="1"/>
  <c r="Z279" i="1" s="1"/>
  <c r="V278" i="1"/>
  <c r="X278" i="1" s="1"/>
  <c r="Y278" i="1" s="1"/>
  <c r="Z278" i="1" s="1"/>
  <c r="V277" i="1"/>
  <c r="X277" i="1" s="1"/>
  <c r="Y277" i="1" s="1"/>
  <c r="Z277" i="1" s="1"/>
  <c r="V276" i="1"/>
  <c r="X276" i="1" s="1"/>
  <c r="Y276" i="1" s="1"/>
  <c r="Z276" i="1" s="1"/>
  <c r="V275" i="1"/>
  <c r="X275" i="1" s="1"/>
  <c r="Y275" i="1" s="1"/>
  <c r="Z275" i="1" s="1"/>
  <c r="V274" i="1"/>
  <c r="X274" i="1" s="1"/>
  <c r="Y274" i="1" s="1"/>
  <c r="Z274" i="1" s="1"/>
  <c r="V273" i="1"/>
  <c r="X273" i="1" s="1"/>
  <c r="Y273" i="1" s="1"/>
  <c r="Z273" i="1" s="1"/>
  <c r="V272" i="1"/>
  <c r="X272" i="1" s="1"/>
  <c r="Y272" i="1" s="1"/>
  <c r="Z272" i="1" s="1"/>
  <c r="V271" i="1"/>
  <c r="X271" i="1" s="1"/>
  <c r="Y271" i="1" s="1"/>
  <c r="Z271" i="1" s="1"/>
  <c r="V270" i="1"/>
  <c r="X270" i="1" s="1"/>
  <c r="Y270" i="1" s="1"/>
  <c r="Z270" i="1" s="1"/>
  <c r="V269" i="1"/>
  <c r="X269" i="1" s="1"/>
  <c r="Y269" i="1" s="1"/>
  <c r="Z269" i="1" s="1"/>
  <c r="V268" i="1"/>
  <c r="X268" i="1" s="1"/>
  <c r="Y268" i="1" s="1"/>
  <c r="Z268" i="1" s="1"/>
  <c r="V267" i="1"/>
  <c r="X267" i="1" s="1"/>
  <c r="Y267" i="1" s="1"/>
  <c r="Z267" i="1" s="1"/>
  <c r="V266" i="1"/>
  <c r="X266" i="1" s="1"/>
  <c r="Y266" i="1" s="1"/>
  <c r="Z266" i="1" s="1"/>
  <c r="V265" i="1"/>
  <c r="X265" i="1" s="1"/>
  <c r="Y265" i="1" s="1"/>
  <c r="Z265" i="1" s="1"/>
  <c r="V264" i="1"/>
  <c r="V263" i="1"/>
  <c r="X263" i="1" s="1"/>
  <c r="Y263" i="1" s="1"/>
  <c r="Z263" i="1" s="1"/>
  <c r="V262" i="1"/>
  <c r="X262" i="1" s="1"/>
  <c r="Y262" i="1" s="1"/>
  <c r="Z262" i="1" s="1"/>
  <c r="V261" i="1"/>
  <c r="X261" i="1" s="1"/>
  <c r="Y261" i="1" s="1"/>
  <c r="Z261" i="1" s="1"/>
  <c r="V260" i="1"/>
  <c r="X260" i="1" s="1"/>
  <c r="Y260" i="1" s="1"/>
  <c r="Z260" i="1" s="1"/>
  <c r="V259" i="1"/>
  <c r="V258" i="1"/>
  <c r="V257" i="1"/>
  <c r="X257" i="1" s="1"/>
  <c r="Y257" i="1" s="1"/>
  <c r="Z257" i="1" s="1"/>
  <c r="V256" i="1"/>
  <c r="X256" i="1" s="1"/>
  <c r="Y256" i="1" s="1"/>
  <c r="Z256" i="1" s="1"/>
  <c r="V255" i="1"/>
  <c r="X255" i="1" s="1"/>
  <c r="Y255" i="1" s="1"/>
  <c r="Z255" i="1" s="1"/>
  <c r="V254" i="1"/>
  <c r="X254" i="1" s="1"/>
  <c r="Y254" i="1" s="1"/>
  <c r="Z254" i="1" s="1"/>
  <c r="V253" i="1"/>
  <c r="V252" i="1"/>
  <c r="X252" i="1" s="1"/>
  <c r="Y252" i="1" s="1"/>
  <c r="Z252" i="1" s="1"/>
  <c r="V251" i="1"/>
  <c r="X251" i="1" s="1"/>
  <c r="Y251" i="1" s="1"/>
  <c r="Z251" i="1" s="1"/>
  <c r="V250" i="1"/>
  <c r="X250" i="1" s="1"/>
  <c r="Y250" i="1" s="1"/>
  <c r="Z250" i="1" s="1"/>
  <c r="V249" i="1"/>
  <c r="X249" i="1" s="1"/>
  <c r="Y249" i="1" s="1"/>
  <c r="Z249" i="1" s="1"/>
  <c r="V248" i="1"/>
  <c r="V247" i="1"/>
  <c r="X247" i="1" s="1"/>
  <c r="Y247" i="1" s="1"/>
  <c r="Z247" i="1" s="1"/>
  <c r="V246" i="1"/>
  <c r="X246" i="1" s="1"/>
  <c r="Y246" i="1" s="1"/>
  <c r="Z246" i="1" s="1"/>
  <c r="V245" i="1"/>
  <c r="X245" i="1" s="1"/>
  <c r="Y245" i="1" s="1"/>
  <c r="Z245" i="1" s="1"/>
  <c r="V244" i="1"/>
  <c r="X244" i="1" s="1"/>
  <c r="Y244" i="1" s="1"/>
  <c r="Z244" i="1" s="1"/>
  <c r="V243" i="1"/>
  <c r="V242" i="1"/>
  <c r="V241" i="1"/>
  <c r="V240" i="1"/>
  <c r="X240" i="1" s="1"/>
  <c r="Y240" i="1" s="1"/>
  <c r="Z240" i="1" s="1"/>
  <c r="V239" i="1"/>
  <c r="X239" i="1" s="1"/>
  <c r="Y239" i="1" s="1"/>
  <c r="Z239" i="1" s="1"/>
  <c r="V238" i="1"/>
  <c r="X238" i="1" s="1"/>
  <c r="Y238" i="1" s="1"/>
  <c r="Z238" i="1" s="1"/>
  <c r="V237" i="1"/>
  <c r="X237" i="1" s="1"/>
  <c r="Y237" i="1" s="1"/>
  <c r="Z237" i="1" s="1"/>
  <c r="V236" i="1"/>
  <c r="X236" i="1" s="1"/>
  <c r="Y236" i="1" s="1"/>
  <c r="Z236" i="1" s="1"/>
  <c r="V235" i="1"/>
  <c r="V234" i="1"/>
  <c r="V233" i="1"/>
  <c r="V232" i="1"/>
  <c r="X232" i="1" s="1"/>
  <c r="Y232" i="1" s="1"/>
  <c r="Z232" i="1" s="1"/>
  <c r="V231" i="1"/>
  <c r="X231" i="1" s="1"/>
  <c r="Y231" i="1" s="1"/>
  <c r="Z231" i="1" s="1"/>
  <c r="V230" i="1"/>
  <c r="X230" i="1" s="1"/>
  <c r="Y230" i="1" s="1"/>
  <c r="Z230" i="1" s="1"/>
  <c r="V229" i="1"/>
  <c r="X229" i="1" s="1"/>
  <c r="Y229" i="1" s="1"/>
  <c r="Z229" i="1" s="1"/>
  <c r="V228" i="1"/>
  <c r="X228" i="1" s="1"/>
  <c r="Y228" i="1" s="1"/>
  <c r="Z228" i="1" s="1"/>
  <c r="V227" i="1"/>
  <c r="X227" i="1" s="1"/>
  <c r="Y227" i="1" s="1"/>
  <c r="Z227" i="1" s="1"/>
  <c r="V226" i="1"/>
  <c r="X226" i="1" s="1"/>
  <c r="Y226" i="1" s="1"/>
  <c r="Z226" i="1" s="1"/>
  <c r="V225" i="1"/>
  <c r="X225" i="1" s="1"/>
  <c r="Y225" i="1" s="1"/>
  <c r="Z225" i="1" s="1"/>
  <c r="V224" i="1"/>
  <c r="X224" i="1" s="1"/>
  <c r="Y224" i="1" s="1"/>
  <c r="Z224" i="1" s="1"/>
  <c r="V223" i="1"/>
  <c r="X223" i="1" s="1"/>
  <c r="Y223" i="1" s="1"/>
  <c r="Z223" i="1" s="1"/>
  <c r="V222" i="1"/>
  <c r="X222" i="1" s="1"/>
  <c r="Y222" i="1" s="1"/>
  <c r="Z222" i="1" s="1"/>
  <c r="V221" i="1"/>
  <c r="X221" i="1" s="1"/>
  <c r="Y221" i="1" s="1"/>
  <c r="Z221" i="1" s="1"/>
  <c r="V220" i="1"/>
  <c r="X220" i="1" s="1"/>
  <c r="Y220" i="1" s="1"/>
  <c r="Z220" i="1" s="1"/>
  <c r="V219" i="1"/>
  <c r="X219" i="1" s="1"/>
  <c r="Y219" i="1" s="1"/>
  <c r="Z219" i="1" s="1"/>
  <c r="V218" i="1"/>
  <c r="X218" i="1" s="1"/>
  <c r="Y218" i="1" s="1"/>
  <c r="Z218" i="1" s="1"/>
  <c r="V217" i="1"/>
  <c r="X217" i="1" s="1"/>
  <c r="Y217" i="1" s="1"/>
  <c r="Z217" i="1" s="1"/>
  <c r="V216" i="1"/>
  <c r="X216" i="1" s="1"/>
  <c r="Y216" i="1" s="1"/>
  <c r="Z216" i="1" s="1"/>
  <c r="V215" i="1"/>
  <c r="X215" i="1" s="1"/>
  <c r="Y215" i="1" s="1"/>
  <c r="Z215" i="1" s="1"/>
  <c r="V214" i="1"/>
  <c r="X214" i="1" s="1"/>
  <c r="Y214" i="1" s="1"/>
  <c r="Z214" i="1" s="1"/>
  <c r="V213" i="1"/>
  <c r="X213" i="1" s="1"/>
  <c r="Y213" i="1" s="1"/>
  <c r="Z213" i="1" s="1"/>
  <c r="V212" i="1"/>
  <c r="X212" i="1" s="1"/>
  <c r="Y212" i="1" s="1"/>
  <c r="Z212" i="1" s="1"/>
  <c r="V211" i="1"/>
  <c r="X211" i="1" s="1"/>
  <c r="Y211" i="1" s="1"/>
  <c r="Z211" i="1" s="1"/>
  <c r="V210" i="1"/>
  <c r="X210" i="1" s="1"/>
  <c r="Y210" i="1" s="1"/>
  <c r="Z210" i="1" s="1"/>
  <c r="V209" i="1"/>
  <c r="X209" i="1" s="1"/>
  <c r="Y209" i="1" s="1"/>
  <c r="Z209" i="1" s="1"/>
  <c r="V208" i="1"/>
  <c r="X208" i="1" s="1"/>
  <c r="Y208" i="1" s="1"/>
  <c r="Z208" i="1" s="1"/>
  <c r="V207" i="1"/>
  <c r="X207" i="1" s="1"/>
  <c r="Y207" i="1" s="1"/>
  <c r="Z207" i="1" s="1"/>
  <c r="V206" i="1"/>
  <c r="X206" i="1" s="1"/>
  <c r="Y206" i="1" s="1"/>
  <c r="Z206" i="1" s="1"/>
  <c r="V205" i="1"/>
  <c r="X205" i="1" s="1"/>
  <c r="Y205" i="1" s="1"/>
  <c r="Z205" i="1" s="1"/>
  <c r="V204" i="1"/>
  <c r="X204" i="1" s="1"/>
  <c r="Y204" i="1" s="1"/>
  <c r="Z204" i="1" s="1"/>
  <c r="V203" i="1"/>
  <c r="V202" i="1"/>
  <c r="X202" i="1" s="1"/>
  <c r="Y202" i="1" s="1"/>
  <c r="Z202" i="1" s="1"/>
  <c r="V201" i="1"/>
  <c r="X201" i="1" s="1"/>
  <c r="Y201" i="1" s="1"/>
  <c r="Z201" i="1" s="1"/>
  <c r="V200" i="1"/>
  <c r="X200" i="1" s="1"/>
  <c r="Y200" i="1" s="1"/>
  <c r="Z200" i="1" s="1"/>
  <c r="V199" i="1"/>
  <c r="X199" i="1" s="1"/>
  <c r="Y199" i="1" s="1"/>
  <c r="Z199" i="1" s="1"/>
  <c r="V198" i="1"/>
  <c r="X198" i="1" s="1"/>
  <c r="Y198" i="1" s="1"/>
  <c r="Z198" i="1" s="1"/>
  <c r="V197" i="1"/>
  <c r="V196" i="1"/>
  <c r="X196" i="1" s="1"/>
  <c r="Y196" i="1" s="1"/>
  <c r="Z196" i="1" s="1"/>
  <c r="V195" i="1"/>
  <c r="V194" i="1"/>
  <c r="X194" i="1" s="1"/>
  <c r="Y194" i="1" s="1"/>
  <c r="Z194" i="1" s="1"/>
  <c r="V193" i="1"/>
  <c r="X193" i="1" s="1"/>
  <c r="Y193" i="1" s="1"/>
  <c r="Z193" i="1" s="1"/>
  <c r="V192" i="1"/>
  <c r="X192" i="1" s="1"/>
  <c r="Y192" i="1" s="1"/>
  <c r="Z192" i="1" s="1"/>
  <c r="V191" i="1"/>
  <c r="X191" i="1" s="1"/>
  <c r="Y191" i="1" s="1"/>
  <c r="Z191" i="1" s="1"/>
  <c r="V190" i="1"/>
  <c r="X190" i="1" s="1"/>
  <c r="Y190" i="1" s="1"/>
  <c r="Z190" i="1" s="1"/>
  <c r="V189" i="1"/>
  <c r="V188" i="1"/>
  <c r="X188" i="1" s="1"/>
  <c r="Y188" i="1" s="1"/>
  <c r="Z188" i="1" s="1"/>
  <c r="V187" i="1"/>
  <c r="V186" i="1"/>
  <c r="X186" i="1" s="1"/>
  <c r="Y186" i="1" s="1"/>
  <c r="Z186" i="1" s="1"/>
  <c r="V185" i="1"/>
  <c r="X185" i="1" s="1"/>
  <c r="Y185" i="1" s="1"/>
  <c r="Z185" i="1" s="1"/>
  <c r="V184" i="1"/>
  <c r="X184" i="1" s="1"/>
  <c r="Y184" i="1" s="1"/>
  <c r="Z184" i="1" s="1"/>
  <c r="V183" i="1"/>
  <c r="X183" i="1" s="1"/>
  <c r="Y183" i="1" s="1"/>
  <c r="Z183" i="1" s="1"/>
  <c r="V182" i="1"/>
  <c r="X182" i="1" s="1"/>
  <c r="Y182" i="1" s="1"/>
  <c r="Z182" i="1" s="1"/>
  <c r="V181" i="1"/>
  <c r="X181" i="1" s="1"/>
  <c r="Y181" i="1" s="1"/>
  <c r="Z181" i="1" s="1"/>
  <c r="V180" i="1"/>
  <c r="X180" i="1" s="1"/>
  <c r="Y180" i="1" s="1"/>
  <c r="Z180" i="1" s="1"/>
  <c r="V179" i="1"/>
  <c r="V178" i="1"/>
  <c r="X178" i="1" s="1"/>
  <c r="Y178" i="1" s="1"/>
  <c r="Z178" i="1" s="1"/>
  <c r="V177" i="1"/>
  <c r="X177" i="1" s="1"/>
  <c r="Y177" i="1" s="1"/>
  <c r="Z177" i="1" s="1"/>
  <c r="V176" i="1"/>
  <c r="X176" i="1" s="1"/>
  <c r="Y176" i="1" s="1"/>
  <c r="Z176" i="1" s="1"/>
  <c r="V175" i="1"/>
  <c r="V174" i="1"/>
  <c r="V173" i="1"/>
  <c r="V172" i="1"/>
  <c r="X172" i="1" s="1"/>
  <c r="Y172" i="1" s="1"/>
  <c r="Z172" i="1" s="1"/>
  <c r="V171" i="1"/>
  <c r="V170" i="1"/>
  <c r="X170" i="1" s="1"/>
  <c r="Y170" i="1" s="1"/>
  <c r="Z170" i="1" s="1"/>
  <c r="V169" i="1"/>
  <c r="X169" i="1" s="1"/>
  <c r="Y169" i="1" s="1"/>
  <c r="Z169" i="1" s="1"/>
  <c r="V168" i="1"/>
  <c r="X168" i="1" s="1"/>
  <c r="Y168" i="1" s="1"/>
  <c r="Z168" i="1" s="1"/>
  <c r="V167" i="1"/>
  <c r="X167" i="1" s="1"/>
  <c r="Y167" i="1" s="1"/>
  <c r="Z167" i="1" s="1"/>
  <c r="V166" i="1"/>
  <c r="X166" i="1" s="1"/>
  <c r="Y166" i="1" s="1"/>
  <c r="Z166" i="1" s="1"/>
  <c r="V165" i="1"/>
  <c r="X165" i="1" s="1"/>
  <c r="Y165" i="1" s="1"/>
  <c r="Z165" i="1" s="1"/>
  <c r="V164" i="1"/>
  <c r="X164" i="1" s="1"/>
  <c r="Y164" i="1" s="1"/>
  <c r="Z164" i="1" s="1"/>
  <c r="V163" i="1"/>
  <c r="V162" i="1"/>
  <c r="X162" i="1" s="1"/>
  <c r="Y162" i="1" s="1"/>
  <c r="Z162" i="1" s="1"/>
  <c r="V161" i="1"/>
  <c r="X161" i="1" s="1"/>
  <c r="Y161" i="1" s="1"/>
  <c r="Z161" i="1" s="1"/>
  <c r="V160" i="1"/>
  <c r="X160" i="1" s="1"/>
  <c r="Y160" i="1" s="1"/>
  <c r="Z160" i="1" s="1"/>
  <c r="V159" i="1"/>
  <c r="V158" i="1"/>
  <c r="V157" i="1"/>
  <c r="V156" i="1"/>
  <c r="X156" i="1" s="1"/>
  <c r="Y156" i="1" s="1"/>
  <c r="Z156" i="1" s="1"/>
  <c r="V155" i="1"/>
  <c r="V154" i="1"/>
  <c r="X154" i="1" s="1"/>
  <c r="Y154" i="1" s="1"/>
  <c r="Z154" i="1" s="1"/>
  <c r="V153" i="1"/>
  <c r="X153" i="1" s="1"/>
  <c r="Y153" i="1" s="1"/>
  <c r="Z153" i="1" s="1"/>
  <c r="V152" i="1"/>
  <c r="X152" i="1" s="1"/>
  <c r="Y152" i="1" s="1"/>
  <c r="Z152" i="1" s="1"/>
  <c r="V151" i="1"/>
  <c r="X151" i="1" s="1"/>
  <c r="Y151" i="1" s="1"/>
  <c r="Z151" i="1" s="1"/>
  <c r="V150" i="1"/>
  <c r="X150" i="1" s="1"/>
  <c r="Y150" i="1" s="1"/>
  <c r="Z150" i="1" s="1"/>
  <c r="V149" i="1"/>
  <c r="X149" i="1" s="1"/>
  <c r="Y149" i="1" s="1"/>
  <c r="Z149" i="1" s="1"/>
  <c r="V148" i="1"/>
  <c r="X148" i="1" s="1"/>
  <c r="Y148" i="1" s="1"/>
  <c r="Z148" i="1" s="1"/>
  <c r="V147" i="1"/>
  <c r="X147" i="1" s="1"/>
  <c r="Y147" i="1" s="1"/>
  <c r="Z147" i="1" s="1"/>
  <c r="V146" i="1"/>
  <c r="X146" i="1" s="1"/>
  <c r="Y146" i="1" s="1"/>
  <c r="Z146" i="1" s="1"/>
  <c r="V145" i="1"/>
  <c r="X145" i="1" s="1"/>
  <c r="Y145" i="1" s="1"/>
  <c r="Z145" i="1" s="1"/>
  <c r="V144" i="1"/>
  <c r="X144" i="1" s="1"/>
  <c r="Y144" i="1" s="1"/>
  <c r="Z144" i="1" s="1"/>
  <c r="V143" i="1"/>
  <c r="X143" i="1" s="1"/>
  <c r="Y143" i="1" s="1"/>
  <c r="Z143" i="1" s="1"/>
  <c r="V142" i="1"/>
  <c r="X142" i="1" s="1"/>
  <c r="Y142" i="1" s="1"/>
  <c r="Z142" i="1" s="1"/>
  <c r="V141" i="1"/>
  <c r="X141" i="1" s="1"/>
  <c r="Y141" i="1" s="1"/>
  <c r="Z141" i="1" s="1"/>
  <c r="V140" i="1"/>
  <c r="X140" i="1" s="1"/>
  <c r="Y140" i="1" s="1"/>
  <c r="Z140" i="1" s="1"/>
  <c r="V139" i="1"/>
  <c r="X139" i="1" s="1"/>
  <c r="Y139" i="1" s="1"/>
  <c r="Z139" i="1" s="1"/>
  <c r="V138" i="1"/>
  <c r="X138" i="1" s="1"/>
  <c r="Y138" i="1" s="1"/>
  <c r="Z138" i="1" s="1"/>
  <c r="V137" i="1"/>
  <c r="X137" i="1" s="1"/>
  <c r="Y137" i="1" s="1"/>
  <c r="Z137" i="1" s="1"/>
  <c r="V136" i="1"/>
  <c r="X136" i="1" s="1"/>
  <c r="Y136" i="1" s="1"/>
  <c r="Z136" i="1" s="1"/>
  <c r="V135" i="1"/>
  <c r="X135" i="1" s="1"/>
  <c r="Y135" i="1" s="1"/>
  <c r="Z135" i="1" s="1"/>
  <c r="V134" i="1"/>
  <c r="X134" i="1" s="1"/>
  <c r="Y134" i="1" s="1"/>
  <c r="Z134" i="1" s="1"/>
  <c r="V133" i="1"/>
  <c r="X133" i="1" s="1"/>
  <c r="Y133" i="1" s="1"/>
  <c r="Z133" i="1" s="1"/>
  <c r="V132" i="1"/>
  <c r="X132" i="1" s="1"/>
  <c r="Y132" i="1" s="1"/>
  <c r="Z132" i="1" s="1"/>
  <c r="V131" i="1"/>
  <c r="X131" i="1" s="1"/>
  <c r="Y131" i="1" s="1"/>
  <c r="Z131" i="1" s="1"/>
  <c r="V130" i="1"/>
  <c r="X130" i="1" s="1"/>
  <c r="Y130" i="1" s="1"/>
  <c r="Z130" i="1" s="1"/>
  <c r="V129" i="1"/>
  <c r="X129" i="1" s="1"/>
  <c r="Y129" i="1" s="1"/>
  <c r="Z129" i="1" s="1"/>
  <c r="V128" i="1"/>
  <c r="X128" i="1" s="1"/>
  <c r="Y128" i="1" s="1"/>
  <c r="Z128" i="1" s="1"/>
  <c r="V127" i="1"/>
  <c r="X127" i="1" s="1"/>
  <c r="Y127" i="1" s="1"/>
  <c r="Z127" i="1" s="1"/>
  <c r="V126" i="1"/>
  <c r="X126" i="1" s="1"/>
  <c r="Y126" i="1" s="1"/>
  <c r="Z126" i="1" s="1"/>
  <c r="V125" i="1"/>
  <c r="X125" i="1" s="1"/>
  <c r="Y125" i="1" s="1"/>
  <c r="Z125" i="1" s="1"/>
  <c r="V124" i="1"/>
  <c r="X124" i="1" s="1"/>
  <c r="Y124" i="1" s="1"/>
  <c r="Z124" i="1" s="1"/>
  <c r="V123" i="1"/>
  <c r="X123" i="1" s="1"/>
  <c r="Y123" i="1" s="1"/>
  <c r="Z123" i="1" s="1"/>
  <c r="V122" i="1"/>
  <c r="X122" i="1" s="1"/>
  <c r="Y122" i="1" s="1"/>
  <c r="Z122" i="1" s="1"/>
  <c r="V121" i="1"/>
  <c r="X121" i="1" s="1"/>
  <c r="Y121" i="1" s="1"/>
  <c r="Z121" i="1" s="1"/>
  <c r="V120" i="1"/>
  <c r="X120" i="1" s="1"/>
  <c r="Y120" i="1" s="1"/>
  <c r="Z120" i="1" s="1"/>
  <c r="V119" i="1"/>
  <c r="X119" i="1" s="1"/>
  <c r="Y119" i="1" s="1"/>
  <c r="Z119" i="1" s="1"/>
  <c r="V118" i="1"/>
  <c r="X118" i="1" s="1"/>
  <c r="Y118" i="1" s="1"/>
  <c r="Z118" i="1" s="1"/>
  <c r="V117" i="1"/>
  <c r="X117" i="1" s="1"/>
  <c r="Y117" i="1" s="1"/>
  <c r="Z117" i="1" s="1"/>
  <c r="V116" i="1"/>
  <c r="X116" i="1" s="1"/>
  <c r="Y116" i="1" s="1"/>
  <c r="Z116" i="1" s="1"/>
  <c r="V115" i="1"/>
  <c r="X115" i="1" s="1"/>
  <c r="Y115" i="1" s="1"/>
  <c r="Z115" i="1" s="1"/>
  <c r="V114" i="1"/>
  <c r="X114" i="1" s="1"/>
  <c r="Y114" i="1" s="1"/>
  <c r="Z114" i="1" s="1"/>
  <c r="V113" i="1"/>
  <c r="X113" i="1" s="1"/>
  <c r="Y113" i="1" s="1"/>
  <c r="Z113" i="1" s="1"/>
  <c r="V112" i="1"/>
  <c r="X112" i="1" s="1"/>
  <c r="Y112" i="1" s="1"/>
  <c r="Z112" i="1" s="1"/>
  <c r="V111" i="1"/>
  <c r="X111" i="1" s="1"/>
  <c r="Y111" i="1" s="1"/>
  <c r="Z111" i="1" s="1"/>
  <c r="V110" i="1"/>
  <c r="X110" i="1" s="1"/>
  <c r="Y110" i="1" s="1"/>
  <c r="Z110" i="1" s="1"/>
  <c r="V109" i="1"/>
  <c r="X109" i="1" s="1"/>
  <c r="Y109" i="1" s="1"/>
  <c r="Z109" i="1" s="1"/>
  <c r="V108" i="1"/>
  <c r="X108" i="1" s="1"/>
  <c r="Y108" i="1" s="1"/>
  <c r="Z108" i="1" s="1"/>
  <c r="V107" i="1"/>
  <c r="X107" i="1" s="1"/>
  <c r="Y107" i="1" s="1"/>
  <c r="Z107" i="1" s="1"/>
  <c r="V106" i="1"/>
  <c r="X106" i="1" s="1"/>
  <c r="Y106" i="1" s="1"/>
  <c r="Z106" i="1" s="1"/>
  <c r="V105" i="1"/>
  <c r="X105" i="1" s="1"/>
  <c r="Y105" i="1" s="1"/>
  <c r="Z105" i="1" s="1"/>
  <c r="V104" i="1"/>
  <c r="X104" i="1" s="1"/>
  <c r="Y104" i="1" s="1"/>
  <c r="Z104" i="1" s="1"/>
  <c r="V103" i="1"/>
  <c r="X103" i="1" s="1"/>
  <c r="Y103" i="1" s="1"/>
  <c r="Z103" i="1" s="1"/>
  <c r="V102" i="1"/>
  <c r="X102" i="1" s="1"/>
  <c r="Y102" i="1" s="1"/>
  <c r="Z102" i="1" s="1"/>
  <c r="V101" i="1"/>
  <c r="X101" i="1" s="1"/>
  <c r="Y101" i="1" s="1"/>
  <c r="Z101" i="1" s="1"/>
  <c r="V100" i="1"/>
  <c r="X100" i="1" s="1"/>
  <c r="Y100" i="1" s="1"/>
  <c r="Z100" i="1" s="1"/>
  <c r="V99" i="1"/>
  <c r="X99" i="1" s="1"/>
  <c r="Y99" i="1" s="1"/>
  <c r="Z99" i="1" s="1"/>
  <c r="V98" i="1"/>
  <c r="X98" i="1" s="1"/>
  <c r="Y98" i="1" s="1"/>
  <c r="Z98" i="1" s="1"/>
  <c r="V97" i="1"/>
  <c r="X97" i="1" s="1"/>
  <c r="Y97" i="1" s="1"/>
  <c r="Z97" i="1" s="1"/>
  <c r="V96" i="1"/>
  <c r="X96" i="1" s="1"/>
  <c r="Y96" i="1" s="1"/>
  <c r="Z96" i="1" s="1"/>
  <c r="V95" i="1"/>
  <c r="X95" i="1" s="1"/>
  <c r="Y95" i="1" s="1"/>
  <c r="Z95" i="1" s="1"/>
  <c r="V94" i="1"/>
  <c r="X94" i="1" s="1"/>
  <c r="Y94" i="1" s="1"/>
  <c r="Z94" i="1" s="1"/>
  <c r="V93" i="1"/>
  <c r="X93" i="1" s="1"/>
  <c r="Y93" i="1" s="1"/>
  <c r="Z93" i="1" s="1"/>
  <c r="V92" i="1"/>
  <c r="X92" i="1" s="1"/>
  <c r="Y92" i="1" s="1"/>
  <c r="Z92" i="1" s="1"/>
  <c r="V91" i="1"/>
  <c r="X91" i="1" s="1"/>
  <c r="Y91" i="1" s="1"/>
  <c r="Z91" i="1" s="1"/>
  <c r="V90" i="1"/>
  <c r="X90" i="1" s="1"/>
  <c r="Y90" i="1" s="1"/>
  <c r="Z90" i="1" s="1"/>
  <c r="V89" i="1"/>
  <c r="X89" i="1" s="1"/>
  <c r="Y89" i="1" s="1"/>
  <c r="Z89" i="1" s="1"/>
  <c r="V88" i="1"/>
  <c r="X88" i="1" s="1"/>
  <c r="Y88" i="1" s="1"/>
  <c r="Z88" i="1" s="1"/>
  <c r="V87" i="1"/>
  <c r="X87" i="1" s="1"/>
  <c r="Y87" i="1" s="1"/>
  <c r="Z87" i="1" s="1"/>
  <c r="V86" i="1"/>
  <c r="X86" i="1" s="1"/>
  <c r="Y86" i="1" s="1"/>
  <c r="Z86" i="1" s="1"/>
  <c r="V85" i="1"/>
  <c r="X85" i="1" s="1"/>
  <c r="Y85" i="1" s="1"/>
  <c r="Z85" i="1" s="1"/>
  <c r="V84" i="1"/>
  <c r="X84" i="1" s="1"/>
  <c r="Y84" i="1" s="1"/>
  <c r="Z84" i="1" s="1"/>
  <c r="V83" i="1"/>
  <c r="X83" i="1" s="1"/>
  <c r="Y83" i="1" s="1"/>
  <c r="Z83" i="1" s="1"/>
  <c r="V82" i="1"/>
  <c r="X82" i="1" s="1"/>
  <c r="Y82" i="1" s="1"/>
  <c r="Z82" i="1" s="1"/>
  <c r="V81" i="1"/>
  <c r="X81" i="1" s="1"/>
  <c r="Y81" i="1" s="1"/>
  <c r="Z81" i="1" s="1"/>
  <c r="V80" i="1"/>
  <c r="X80" i="1" s="1"/>
  <c r="Y80" i="1" s="1"/>
  <c r="Z80" i="1" s="1"/>
  <c r="V79" i="1"/>
  <c r="X79" i="1" s="1"/>
  <c r="Y79" i="1" s="1"/>
  <c r="Z79" i="1" s="1"/>
  <c r="V78" i="1"/>
  <c r="X78" i="1" s="1"/>
  <c r="Y78" i="1" s="1"/>
  <c r="Z78" i="1" s="1"/>
  <c r="V77" i="1"/>
  <c r="X77" i="1" s="1"/>
  <c r="Y77" i="1" s="1"/>
  <c r="Z77" i="1" s="1"/>
  <c r="V76" i="1"/>
  <c r="X76" i="1" s="1"/>
  <c r="Y76" i="1" s="1"/>
  <c r="Z76" i="1" s="1"/>
  <c r="V75" i="1"/>
  <c r="X75" i="1" s="1"/>
  <c r="Y75" i="1" s="1"/>
  <c r="Z75" i="1" s="1"/>
  <c r="V74" i="1"/>
  <c r="X74" i="1" s="1"/>
  <c r="Y74" i="1" s="1"/>
  <c r="Z74" i="1" s="1"/>
  <c r="V73" i="1"/>
  <c r="X73" i="1" s="1"/>
  <c r="Y73" i="1" s="1"/>
  <c r="Z73" i="1" s="1"/>
  <c r="V72" i="1"/>
  <c r="X72" i="1" s="1"/>
  <c r="Y72" i="1" s="1"/>
  <c r="Z72" i="1" s="1"/>
  <c r="V71" i="1"/>
  <c r="X71" i="1" s="1"/>
  <c r="Y71" i="1" s="1"/>
  <c r="Z71" i="1" s="1"/>
  <c r="V70" i="1"/>
  <c r="X70" i="1" s="1"/>
  <c r="Y70" i="1" s="1"/>
  <c r="Z70" i="1" s="1"/>
  <c r="V69" i="1"/>
  <c r="X69" i="1" s="1"/>
  <c r="Y69" i="1" s="1"/>
  <c r="Z69" i="1" s="1"/>
  <c r="V68" i="1"/>
  <c r="X68" i="1" s="1"/>
  <c r="Y68" i="1" s="1"/>
  <c r="Z68" i="1" s="1"/>
  <c r="V67" i="1"/>
  <c r="X67" i="1" s="1"/>
  <c r="Y67" i="1" s="1"/>
  <c r="Z67" i="1" s="1"/>
  <c r="V66" i="1"/>
  <c r="X66" i="1" s="1"/>
  <c r="Y66" i="1" s="1"/>
  <c r="Z66" i="1" s="1"/>
  <c r="V65" i="1"/>
  <c r="X65" i="1" s="1"/>
  <c r="Y65" i="1" s="1"/>
  <c r="Z65" i="1" s="1"/>
  <c r="V64" i="1"/>
  <c r="X64" i="1" s="1"/>
  <c r="Y64" i="1" s="1"/>
  <c r="Z64" i="1" s="1"/>
  <c r="V63" i="1"/>
  <c r="X63" i="1" s="1"/>
  <c r="Y63" i="1" s="1"/>
  <c r="Z63" i="1" s="1"/>
  <c r="V62" i="1"/>
  <c r="X62" i="1" s="1"/>
  <c r="Y62" i="1" s="1"/>
  <c r="Z62" i="1" s="1"/>
  <c r="V61" i="1"/>
  <c r="X61" i="1" s="1"/>
  <c r="Y61" i="1" s="1"/>
  <c r="Z61" i="1" s="1"/>
  <c r="V60" i="1"/>
  <c r="X60" i="1" s="1"/>
  <c r="Y60" i="1" s="1"/>
  <c r="Z60" i="1" s="1"/>
  <c r="V59" i="1"/>
  <c r="X59" i="1" s="1"/>
  <c r="Y59" i="1" s="1"/>
  <c r="Z59" i="1" s="1"/>
  <c r="V58" i="1"/>
  <c r="X58" i="1" s="1"/>
  <c r="Y58" i="1" s="1"/>
  <c r="Z58" i="1" s="1"/>
  <c r="V57" i="1"/>
  <c r="X57" i="1" s="1"/>
  <c r="Y57" i="1" s="1"/>
  <c r="Z57" i="1" s="1"/>
  <c r="V56" i="1"/>
  <c r="V55" i="1"/>
  <c r="X55" i="1" s="1"/>
  <c r="Y55" i="1" s="1"/>
  <c r="Z55" i="1" s="1"/>
  <c r="V54" i="1"/>
  <c r="X54" i="1" s="1"/>
  <c r="Y54" i="1" s="1"/>
  <c r="Z54" i="1" s="1"/>
  <c r="V53" i="1"/>
  <c r="X53" i="1" s="1"/>
  <c r="Y53" i="1" s="1"/>
  <c r="Z53" i="1" s="1"/>
  <c r="V52" i="1"/>
  <c r="V51" i="1"/>
  <c r="X51" i="1" s="1"/>
  <c r="Y51" i="1" s="1"/>
  <c r="Z51" i="1" s="1"/>
  <c r="V50" i="1"/>
  <c r="X50" i="1" s="1"/>
  <c r="Y50" i="1" s="1"/>
  <c r="Z50" i="1" s="1"/>
  <c r="V49" i="1"/>
  <c r="X49" i="1" s="1"/>
  <c r="Y49" i="1" s="1"/>
  <c r="Z49" i="1" s="1"/>
  <c r="V48" i="1"/>
  <c r="V47" i="1"/>
  <c r="X47" i="1" s="1"/>
  <c r="Y47" i="1" s="1"/>
  <c r="Z47" i="1" s="1"/>
  <c r="V46" i="1"/>
  <c r="X46" i="1" s="1"/>
  <c r="Y46" i="1" s="1"/>
  <c r="Z46" i="1" s="1"/>
  <c r="V45" i="1"/>
  <c r="X45" i="1" s="1"/>
  <c r="Y45" i="1" s="1"/>
  <c r="Z45" i="1" s="1"/>
  <c r="V44" i="1"/>
  <c r="V43" i="1"/>
  <c r="X43" i="1" s="1"/>
  <c r="Y43" i="1" s="1"/>
  <c r="Z43" i="1" s="1"/>
  <c r="V42" i="1"/>
  <c r="X42" i="1" s="1"/>
  <c r="Y42" i="1" s="1"/>
  <c r="Z42" i="1" s="1"/>
  <c r="V41" i="1"/>
  <c r="X41" i="1" s="1"/>
  <c r="Y41" i="1" s="1"/>
  <c r="Z41" i="1" s="1"/>
  <c r="V40" i="1"/>
  <c r="V39" i="1"/>
  <c r="X39" i="1" s="1"/>
  <c r="Y39" i="1" s="1"/>
  <c r="Z39" i="1" s="1"/>
  <c r="V38" i="1"/>
  <c r="X38" i="1" s="1"/>
  <c r="Y38" i="1" s="1"/>
  <c r="Z38" i="1" s="1"/>
  <c r="V37" i="1"/>
  <c r="X37" i="1" s="1"/>
  <c r="Y37" i="1" s="1"/>
  <c r="Z37" i="1" s="1"/>
  <c r="V36" i="1"/>
  <c r="V35" i="1"/>
  <c r="X35" i="1" s="1"/>
  <c r="Y35" i="1" s="1"/>
  <c r="Z35" i="1" s="1"/>
  <c r="V34" i="1"/>
  <c r="X34" i="1" s="1"/>
  <c r="Y34" i="1" s="1"/>
  <c r="Z34" i="1" s="1"/>
  <c r="V33" i="1"/>
  <c r="X33" i="1" s="1"/>
  <c r="Y33" i="1" s="1"/>
  <c r="Z33" i="1" s="1"/>
  <c r="V32" i="1"/>
  <c r="V31" i="1"/>
  <c r="X31" i="1" s="1"/>
  <c r="Y31" i="1" s="1"/>
  <c r="Z31" i="1" s="1"/>
  <c r="V30" i="1"/>
  <c r="X30" i="1" s="1"/>
  <c r="Y30" i="1" s="1"/>
  <c r="Z30" i="1" s="1"/>
  <c r="V29" i="1"/>
  <c r="X29" i="1" s="1"/>
  <c r="Y29" i="1" s="1"/>
  <c r="Z29" i="1" s="1"/>
  <c r="V28" i="1"/>
  <c r="V27" i="1"/>
  <c r="X27" i="1" s="1"/>
  <c r="Y27" i="1" s="1"/>
  <c r="Z27" i="1" s="1"/>
  <c r="V26" i="1"/>
  <c r="X26" i="1" s="1"/>
  <c r="Y26" i="1" s="1"/>
  <c r="Z26" i="1" s="1"/>
  <c r="V25" i="1"/>
  <c r="X25" i="1" s="1"/>
  <c r="Y25" i="1" s="1"/>
  <c r="Z25" i="1" s="1"/>
  <c r="V24" i="1"/>
  <c r="V23" i="1"/>
  <c r="X23" i="1" s="1"/>
  <c r="Y23" i="1" s="1"/>
  <c r="Z23" i="1" s="1"/>
  <c r="V22" i="1"/>
  <c r="X22" i="1" s="1"/>
  <c r="Y22" i="1" s="1"/>
  <c r="Z22" i="1" s="1"/>
  <c r="V21" i="1"/>
  <c r="X21" i="1" s="1"/>
  <c r="Y21" i="1" s="1"/>
  <c r="Z21" i="1" s="1"/>
  <c r="V20" i="1"/>
  <c r="V19" i="1"/>
  <c r="X19" i="1" s="1"/>
  <c r="Y19" i="1" s="1"/>
  <c r="Z19" i="1" s="1"/>
  <c r="V18" i="1"/>
  <c r="X18" i="1" s="1"/>
  <c r="Y18" i="1" s="1"/>
  <c r="Z18" i="1" s="1"/>
  <c r="V17" i="1"/>
  <c r="X17" i="1" s="1"/>
  <c r="Y17" i="1" s="1"/>
  <c r="Z17" i="1" s="1"/>
  <c r="V16" i="1"/>
  <c r="V15" i="1"/>
  <c r="X15" i="1" s="1"/>
  <c r="Y15" i="1" s="1"/>
  <c r="Z15" i="1" s="1"/>
  <c r="V14" i="1"/>
  <c r="X14" i="1" s="1"/>
  <c r="Y14" i="1" s="1"/>
  <c r="Z14" i="1" s="1"/>
  <c r="V13" i="1"/>
  <c r="X13" i="1" s="1"/>
  <c r="Y13" i="1" s="1"/>
  <c r="Z13" i="1" s="1"/>
  <c r="V12" i="1"/>
  <c r="V11" i="1"/>
  <c r="X11" i="1" s="1"/>
  <c r="Y11" i="1" s="1"/>
  <c r="Z11" i="1" s="1"/>
  <c r="V10" i="1"/>
  <c r="X10" i="1" s="1"/>
  <c r="Y10" i="1" s="1"/>
  <c r="Z10" i="1" s="1"/>
  <c r="V9" i="1"/>
  <c r="X9" i="1" s="1"/>
  <c r="Y9" i="1" s="1"/>
  <c r="Z9" i="1" s="1"/>
  <c r="V8" i="1"/>
  <c r="V7" i="1"/>
  <c r="X7" i="1" s="1"/>
  <c r="Y7" i="1" s="1"/>
  <c r="Z7" i="1" s="1"/>
  <c r="V6" i="1"/>
  <c r="X6" i="1" s="1"/>
  <c r="Y6" i="1" s="1"/>
  <c r="Z6" i="1" s="1"/>
  <c r="V5" i="1"/>
  <c r="X5" i="1" s="1"/>
  <c r="Y5" i="1" s="1"/>
  <c r="Z5" i="1" s="1"/>
  <c r="V4" i="1"/>
  <c r="V3" i="1"/>
  <c r="X3" i="1" s="1"/>
  <c r="Y3" i="1" s="1"/>
  <c r="Z3" i="1" s="1"/>
  <c r="Z2" i="1"/>
  <c r="X2" i="3" l="1"/>
  <c r="X335" i="1"/>
  <c r="Y335" i="1" s="1"/>
  <c r="Z335" i="1" s="1"/>
  <c r="X287" i="1"/>
  <c r="Y287" i="1" s="1"/>
  <c r="Z287" i="1" s="1"/>
  <c r="X329" i="1"/>
  <c r="Y329" i="1" s="1"/>
  <c r="Z329" i="1" s="1"/>
  <c r="X494" i="1"/>
  <c r="Y494" i="1" s="1"/>
  <c r="Z494" i="1" s="1"/>
  <c r="X326" i="1"/>
  <c r="Y326" i="1" s="1"/>
  <c r="Z326" i="1" s="1"/>
  <c r="X357" i="1"/>
  <c r="Y357" i="1" s="1"/>
  <c r="Z357" i="1" s="1"/>
  <c r="X258" i="1"/>
  <c r="Y258" i="1" s="1"/>
  <c r="Z258" i="1" s="1"/>
  <c r="X490" i="1"/>
  <c r="Y490" i="1" s="1"/>
  <c r="Z490" i="1" s="1"/>
  <c r="X624" i="1"/>
  <c r="Y624" i="1" s="1"/>
  <c r="Z624" i="1" s="1"/>
  <c r="X158" i="1"/>
  <c r="Y158" i="1" s="1"/>
  <c r="Z158" i="1" s="1"/>
  <c r="X173" i="1"/>
  <c r="Y173" i="1" s="1"/>
  <c r="Z173" i="1" s="1"/>
  <c r="X174" i="1"/>
  <c r="Y174" i="1" s="1"/>
  <c r="Z174" i="1" s="1"/>
  <c r="X175" i="1"/>
  <c r="Y175" i="1" s="1"/>
  <c r="Z175" i="1" s="1"/>
  <c r="X197" i="1"/>
  <c r="Y197" i="1" s="1"/>
  <c r="Z197" i="1" s="1"/>
  <c r="X233" i="1"/>
  <c r="Y233" i="1" s="1"/>
  <c r="Z233" i="1" s="1"/>
  <c r="X235" i="1"/>
  <c r="Y235" i="1" s="1"/>
  <c r="Z235" i="1" s="1"/>
  <c r="X242" i="1"/>
  <c r="Y242" i="1" s="1"/>
  <c r="Z242" i="1" s="1"/>
  <c r="X253" i="1"/>
  <c r="Y253" i="1" s="1"/>
  <c r="Z253" i="1" s="1"/>
  <c r="X264" i="1"/>
  <c r="Y264" i="1" s="1"/>
  <c r="Z264" i="1" s="1"/>
  <c r="X640" i="1"/>
  <c r="Y640" i="1" s="1"/>
  <c r="Z640" i="1" s="1"/>
  <c r="X157" i="1"/>
  <c r="Y157" i="1" s="1"/>
  <c r="Z157" i="1" s="1"/>
  <c r="X159" i="1"/>
  <c r="Y159" i="1" s="1"/>
  <c r="Z159" i="1" s="1"/>
  <c r="X189" i="1"/>
  <c r="Y189" i="1" s="1"/>
  <c r="Z189" i="1" s="1"/>
  <c r="X248" i="1"/>
  <c r="Y248" i="1" s="1"/>
  <c r="Z248" i="1" s="1"/>
  <c r="X259" i="1"/>
  <c r="Y259" i="1" s="1"/>
  <c r="Z259" i="1" s="1"/>
  <c r="X280" i="1"/>
  <c r="Y280" i="1" s="1"/>
  <c r="Z280" i="1" s="1"/>
  <c r="X234" i="1"/>
  <c r="Y234" i="1" s="1"/>
  <c r="Z234" i="1" s="1"/>
  <c r="X241" i="1"/>
  <c r="Y241" i="1" s="1"/>
  <c r="Z241" i="1" s="1"/>
  <c r="X243" i="1"/>
  <c r="Y243" i="1" s="1"/>
  <c r="Z243" i="1" s="1"/>
  <c r="X459" i="1"/>
  <c r="Y459" i="1" s="1"/>
  <c r="Z459" i="1" s="1"/>
  <c r="X491" i="1"/>
  <c r="Y491" i="1" s="1"/>
  <c r="Z491" i="1" s="1"/>
  <c r="X519" i="1"/>
  <c r="Y519" i="1" s="1"/>
  <c r="Z519" i="1" s="1"/>
  <c r="X458" i="1"/>
  <c r="Y458" i="1" s="1"/>
  <c r="Z458" i="1" s="1"/>
  <c r="X612" i="1"/>
  <c r="Y612" i="1" s="1"/>
  <c r="Z612" i="1" s="1"/>
  <c r="X628" i="1"/>
  <c r="Y628" i="1" s="1"/>
  <c r="Z628" i="1" s="1"/>
  <c r="X644" i="1"/>
  <c r="Y644" i="1" s="1"/>
  <c r="Z644" i="1" s="1"/>
  <c r="X616" i="1"/>
  <c r="Y616" i="1" s="1"/>
  <c r="Z616" i="1" s="1"/>
  <c r="X632" i="1"/>
  <c r="Y632" i="1" s="1"/>
  <c r="Z632" i="1" s="1"/>
  <c r="X648" i="1"/>
  <c r="Y648" i="1" s="1"/>
  <c r="Z648" i="1" s="1"/>
  <c r="X620" i="1"/>
  <c r="Y620" i="1" s="1"/>
  <c r="Z620" i="1" s="1"/>
  <c r="X636" i="1"/>
  <c r="Y636" i="1" s="1"/>
  <c r="Z636" i="1" s="1"/>
  <c r="X4" i="1"/>
  <c r="Y4" i="1" s="1"/>
  <c r="Z4" i="1" s="1"/>
  <c r="X8" i="1"/>
  <c r="Y8" i="1" s="1"/>
  <c r="Z8" i="1" s="1"/>
  <c r="X12" i="1"/>
  <c r="Y12" i="1" s="1"/>
  <c r="Z12" i="1" s="1"/>
  <c r="X20" i="1"/>
  <c r="Y20" i="1" s="1"/>
  <c r="Z20" i="1" s="1"/>
  <c r="X28" i="1"/>
  <c r="Y28" i="1" s="1"/>
  <c r="Z28" i="1" s="1"/>
  <c r="X36" i="1"/>
  <c r="Y36" i="1" s="1"/>
  <c r="Z36" i="1" s="1"/>
  <c r="X40" i="1"/>
  <c r="Y40" i="1" s="1"/>
  <c r="Z40" i="1" s="1"/>
  <c r="X52" i="1"/>
  <c r="Y52" i="1" s="1"/>
  <c r="Z52" i="1" s="1"/>
  <c r="X155" i="1"/>
  <c r="Y155" i="1" s="1"/>
  <c r="Z155" i="1" s="1"/>
  <c r="X187" i="1"/>
  <c r="Y187" i="1" s="1"/>
  <c r="Z187" i="1" s="1"/>
  <c r="X195" i="1"/>
  <c r="Y195" i="1" s="1"/>
  <c r="Z195" i="1" s="1"/>
  <c r="X16" i="1"/>
  <c r="Y16" i="1" s="1"/>
  <c r="Z16" i="1" s="1"/>
  <c r="X24" i="1"/>
  <c r="Y24" i="1" s="1"/>
  <c r="Z24" i="1" s="1"/>
  <c r="X32" i="1"/>
  <c r="Y32" i="1" s="1"/>
  <c r="Z32" i="1" s="1"/>
  <c r="X44" i="1"/>
  <c r="Y44" i="1" s="1"/>
  <c r="Z44" i="1" s="1"/>
  <c r="X48" i="1"/>
  <c r="Y48" i="1" s="1"/>
  <c r="Z48" i="1" s="1"/>
  <c r="X56" i="1"/>
  <c r="Y56" i="1" s="1"/>
  <c r="Z56" i="1" s="1"/>
  <c r="X163" i="1"/>
  <c r="Y163" i="1" s="1"/>
  <c r="Z163" i="1" s="1"/>
  <c r="X171" i="1"/>
  <c r="Y171" i="1" s="1"/>
  <c r="Z171" i="1" s="1"/>
  <c r="X179" i="1"/>
  <c r="Y179" i="1" s="1"/>
  <c r="Z179" i="1" s="1"/>
  <c r="X203" i="1"/>
  <c r="Y203" i="1" s="1"/>
  <c r="Z203" i="1" s="1"/>
  <c r="X600" i="1"/>
  <c r="Y600" i="1" s="1"/>
  <c r="Z600" i="1" s="1"/>
  <c r="X608" i="1"/>
  <c r="Y608" i="1" s="1"/>
  <c r="Z608" i="1" s="1"/>
</calcChain>
</file>

<file path=xl/sharedStrings.xml><?xml version="1.0" encoding="utf-8"?>
<sst xmlns="http://schemas.openxmlformats.org/spreadsheetml/2006/main" count="24605" uniqueCount="2042">
  <si>
    <t>Condition</t>
  </si>
  <si>
    <t>PO Number</t>
  </si>
  <si>
    <t>GENDER</t>
  </si>
  <si>
    <t>CATEGORY</t>
  </si>
  <si>
    <t>STYLE GROUP</t>
  </si>
  <si>
    <t>Style</t>
  </si>
  <si>
    <t>STYLE DES</t>
  </si>
  <si>
    <t>Color Code</t>
  </si>
  <si>
    <t>Color Name</t>
  </si>
  <si>
    <t>Attribution Code</t>
  </si>
  <si>
    <t>Attribution</t>
  </si>
  <si>
    <t>Size Code</t>
  </si>
  <si>
    <t>Size</t>
  </si>
  <si>
    <t>UPC</t>
  </si>
  <si>
    <t>HTS</t>
  </si>
  <si>
    <t>S4 Material Number</t>
  </si>
  <si>
    <t>WHSL</t>
  </si>
  <si>
    <t>MSRP</t>
  </si>
  <si>
    <t>IMAGE?</t>
  </si>
  <si>
    <t>SEASON/CATEGORY</t>
  </si>
  <si>
    <t>ALLOCATED</t>
  </si>
  <si>
    <t>ADDITIONAL ATS</t>
  </si>
  <si>
    <t>TOTAL UNITS</t>
  </si>
  <si>
    <t>CASE QTY</t>
  </si>
  <si>
    <t>CASES</t>
  </si>
  <si>
    <t>ROUND DOWN TO FULL CASE</t>
  </si>
  <si>
    <t>FULL CASE UNITS</t>
  </si>
  <si>
    <t>RED TRADING AA</t>
  </si>
  <si>
    <t>Female</t>
  </si>
  <si>
    <t>Bra</t>
  </si>
  <si>
    <t>AW-CH-SPORTS BRAS-W</t>
  </si>
  <si>
    <t>1666</t>
  </si>
  <si>
    <t>THE SHOW OFF</t>
  </si>
  <si>
    <t>001</t>
  </si>
  <si>
    <t>BLACK</t>
  </si>
  <si>
    <t>------</t>
  </si>
  <si>
    <t>PLAIN GARMENTS</t>
  </si>
  <si>
    <t>84</t>
  </si>
  <si>
    <t>S</t>
  </si>
  <si>
    <t>011919048717</t>
  </si>
  <si>
    <t>6212.10.9020</t>
  </si>
  <si>
    <t>000001000001291001</t>
  </si>
  <si>
    <t>Yes</t>
  </si>
  <si>
    <t>FALL '23</t>
  </si>
  <si>
    <t>36</t>
  </si>
  <si>
    <t>86</t>
  </si>
  <si>
    <t>M</t>
  </si>
  <si>
    <t>011919048724</t>
  </si>
  <si>
    <t>000001000001291002</t>
  </si>
  <si>
    <t>88</t>
  </si>
  <si>
    <t>L</t>
  </si>
  <si>
    <t>011919048731</t>
  </si>
  <si>
    <t>000001000001291003</t>
  </si>
  <si>
    <t>30</t>
  </si>
  <si>
    <t>Dress</t>
  </si>
  <si>
    <t>SPRING '23</t>
  </si>
  <si>
    <t>90</t>
  </si>
  <si>
    <t>XL</t>
  </si>
  <si>
    <t>011919048748</t>
  </si>
  <si>
    <t>000001000001291004</t>
  </si>
  <si>
    <t>5Q5</t>
  </si>
  <si>
    <t>OXFORD HTR/MEDIUM GRAY</t>
  </si>
  <si>
    <t>078715147549</t>
  </si>
  <si>
    <t>000001000001305004</t>
  </si>
  <si>
    <t>Fleece 1/4 Zip</t>
  </si>
  <si>
    <t>FALL '22</t>
  </si>
  <si>
    <t>79Q</t>
  </si>
  <si>
    <t>PINKSICLE</t>
  </si>
  <si>
    <t>738994742964</t>
  </si>
  <si>
    <t>000001000001306001</t>
  </si>
  <si>
    <t>738994743077</t>
  </si>
  <si>
    <t>000001000001306002</t>
  </si>
  <si>
    <t>Fleece Crew</t>
  </si>
  <si>
    <t>738994743084</t>
  </si>
  <si>
    <t>000001000001306003</t>
  </si>
  <si>
    <t>738994743091</t>
  </si>
  <si>
    <t>000001000001306004</t>
  </si>
  <si>
    <t>SPRING '22</t>
  </si>
  <si>
    <t>WQL</t>
  </si>
  <si>
    <t>WHITE/MEDIUM GREY</t>
  </si>
  <si>
    <t>011919049363</t>
  </si>
  <si>
    <t>000001000001294001</t>
  </si>
  <si>
    <t>011919049394</t>
  </si>
  <si>
    <t>000001000001294004</t>
  </si>
  <si>
    <t>Fleece Hood</t>
  </si>
  <si>
    <t>Male</t>
  </si>
  <si>
    <t>Short</t>
  </si>
  <si>
    <t>AW-CH-LIFE-M-FLEECE</t>
  </si>
  <si>
    <t>80453</t>
  </si>
  <si>
    <t>7 REVERSE WEAVE CUT OFF SHORTS</t>
  </si>
  <si>
    <t>D8N</t>
  </si>
  <si>
    <t>DARK GREEN 014</t>
  </si>
  <si>
    <t>550742</t>
  </si>
  <si>
    <t>1" "C" LOGO PATCH ON LEFT LEG</t>
  </si>
  <si>
    <t>196062262927</t>
  </si>
  <si>
    <t>6103.42.1050</t>
  </si>
  <si>
    <t>000001000029399001</t>
  </si>
  <si>
    <t>AW-CH-JERSEY-GRAPHICS-M</t>
  </si>
  <si>
    <t>83307</t>
  </si>
  <si>
    <t>9-INCH MIDDLEWEIGHT COTTON SHORT</t>
  </si>
  <si>
    <t>T9G</t>
  </si>
  <si>
    <t>LAKESIDE GREEN</t>
  </si>
  <si>
    <t>586DVA</t>
  </si>
  <si>
    <t>3.25" SCRIPT &amp; TAGLET</t>
  </si>
  <si>
    <t>194959825170</t>
  </si>
  <si>
    <t>000001000030212001</t>
  </si>
  <si>
    <t>54</t>
  </si>
  <si>
    <t>194959825187</t>
  </si>
  <si>
    <t>000001000030212002</t>
  </si>
  <si>
    <t>194959825194</t>
  </si>
  <si>
    <t>000001000030212003</t>
  </si>
  <si>
    <t>48</t>
  </si>
  <si>
    <t>194959825200</t>
  </si>
  <si>
    <t>000001000030212004</t>
  </si>
  <si>
    <t>Fleece Hood Crop</t>
  </si>
  <si>
    <t>92</t>
  </si>
  <si>
    <t>XXL</t>
  </si>
  <si>
    <t>194959825217</t>
  </si>
  <si>
    <t>000001000030212005</t>
  </si>
  <si>
    <t>AW-CH-FLEECE-M</t>
  </si>
  <si>
    <t>84738</t>
  </si>
  <si>
    <t>10-INCH POWERBLEND SHORT</t>
  </si>
  <si>
    <t>AATP</t>
  </si>
  <si>
    <t>JUNGLE MINT</t>
  </si>
  <si>
    <t>549314</t>
  </si>
  <si>
    <t>C PATCH LOGO MP04#14106</t>
  </si>
  <si>
    <t>196062756051</t>
  </si>
  <si>
    <t>6103.43.1550</t>
  </si>
  <si>
    <t>000001000011646005</t>
  </si>
  <si>
    <t>28</t>
  </si>
  <si>
    <t>ANIG</t>
  </si>
  <si>
    <t>WISTERIA PURPLE</t>
  </si>
  <si>
    <t>196062227094</t>
  </si>
  <si>
    <t>000001000011661001</t>
  </si>
  <si>
    <t>Fleece Mock Neck</t>
  </si>
  <si>
    <t>196062227100</t>
  </si>
  <si>
    <t>000001000011661002</t>
  </si>
  <si>
    <t>196062227117</t>
  </si>
  <si>
    <t>000001000011661003</t>
  </si>
  <si>
    <t>Fleece Pant</t>
  </si>
  <si>
    <t>196062227124</t>
  </si>
  <si>
    <t>000001000011661004</t>
  </si>
  <si>
    <t>196062227131</t>
  </si>
  <si>
    <t>000001000011661005</t>
  </si>
  <si>
    <t>AO7J</t>
  </si>
  <si>
    <t>ELECTRIC CYAN</t>
  </si>
  <si>
    <t>196062227049</t>
  </si>
  <si>
    <t>000001000011642001</t>
  </si>
  <si>
    <t>196062227056</t>
  </si>
  <si>
    <t>000001000011642002</t>
  </si>
  <si>
    <t>196062227063</t>
  </si>
  <si>
    <t>000001000011642003</t>
  </si>
  <si>
    <t>Graphic Tank</t>
  </si>
  <si>
    <t>196062227070</t>
  </si>
  <si>
    <t>000001000011642004</t>
  </si>
  <si>
    <t>196062227087</t>
  </si>
  <si>
    <t>000001000011642005</t>
  </si>
  <si>
    <t>FZT</t>
  </si>
  <si>
    <t>LASER ORANGE</t>
  </si>
  <si>
    <t>196062756068</t>
  </si>
  <si>
    <t>000001000011654001</t>
  </si>
  <si>
    <t>Graphic Tee</t>
  </si>
  <si>
    <t>196062756075</t>
  </si>
  <si>
    <t>000001000011654002</t>
  </si>
  <si>
    <t>196062756082</t>
  </si>
  <si>
    <t>000001000011654003</t>
  </si>
  <si>
    <t>196062756099</t>
  </si>
  <si>
    <t>000001000011654004</t>
  </si>
  <si>
    <t>196062756105</t>
  </si>
  <si>
    <t>000001000011654005</t>
  </si>
  <si>
    <t>LS Tee</t>
  </si>
  <si>
    <t>194959814501</t>
  </si>
  <si>
    <t>000001000011656004</t>
  </si>
  <si>
    <t>VZU</t>
  </si>
  <si>
    <t>GREEN VINE</t>
  </si>
  <si>
    <t>196062255400</t>
  </si>
  <si>
    <t>000001000011653002</t>
  </si>
  <si>
    <t>196062255417</t>
  </si>
  <si>
    <t>000001000011653003</t>
  </si>
  <si>
    <t>LS Tee Crop</t>
  </si>
  <si>
    <t>196062255424</t>
  </si>
  <si>
    <t>000001000011653004</t>
  </si>
  <si>
    <t>YI8</t>
  </si>
  <si>
    <t>BLUE JAY</t>
  </si>
  <si>
    <t>196062255295</t>
  </si>
  <si>
    <t>000001000011643001</t>
  </si>
  <si>
    <t>26</t>
  </si>
  <si>
    <t>Pant</t>
  </si>
  <si>
    <t>196062255301</t>
  </si>
  <si>
    <t>000001000011643002</t>
  </si>
  <si>
    <t>196062255318</t>
  </si>
  <si>
    <t>000001000011643003</t>
  </si>
  <si>
    <t>196062255325</t>
  </si>
  <si>
    <t>000001000011643004</t>
  </si>
  <si>
    <t>24</t>
  </si>
  <si>
    <t>ZVO</t>
  </si>
  <si>
    <t>CRANBERRY TART</t>
  </si>
  <si>
    <t>196062255349</t>
  </si>
  <si>
    <t>000001000011662001</t>
  </si>
  <si>
    <t>196062255363</t>
  </si>
  <si>
    <t>000001000011662003</t>
  </si>
  <si>
    <t>AW-CH-JERSEY-M</t>
  </si>
  <si>
    <t>85653</t>
  </si>
  <si>
    <t>9-INCH EVERYDAY COTTON SHORT</t>
  </si>
  <si>
    <t>003</t>
  </si>
  <si>
    <t>407Q88</t>
  </si>
  <si>
    <t>C PATCH LOGO</t>
  </si>
  <si>
    <t>94</t>
  </si>
  <si>
    <t>3XL</t>
  </si>
  <si>
    <t>090563404612</t>
  </si>
  <si>
    <t>000001000001266006</t>
  </si>
  <si>
    <t>96</t>
  </si>
  <si>
    <t>4XL</t>
  </si>
  <si>
    <t>090563404629</t>
  </si>
  <si>
    <t>000001000001266007</t>
  </si>
  <si>
    <t>SS Tee</t>
  </si>
  <si>
    <t>031</t>
  </si>
  <si>
    <t>NAVY</t>
  </si>
  <si>
    <t>090563404650</t>
  </si>
  <si>
    <t>000001000001271006</t>
  </si>
  <si>
    <t>090563404667</t>
  </si>
  <si>
    <t>000001000001271007</t>
  </si>
  <si>
    <t>806</t>
  </si>
  <si>
    <t>OXFORD GRAY</t>
  </si>
  <si>
    <t>090563404681</t>
  </si>
  <si>
    <t>000001000001273007</t>
  </si>
  <si>
    <t>G61</t>
  </si>
  <si>
    <t>GRANITE HEATHER</t>
  </si>
  <si>
    <t>090563404636</t>
  </si>
  <si>
    <t>000001000001269006</t>
  </si>
  <si>
    <t>090563404643</t>
  </si>
  <si>
    <t>000001000001269007</t>
  </si>
  <si>
    <t>Tank</t>
  </si>
  <si>
    <t>196062250979</t>
  </si>
  <si>
    <t>000001000001278001</t>
  </si>
  <si>
    <t>60</t>
  </si>
  <si>
    <t>196062250986</t>
  </si>
  <si>
    <t>000001000001278002</t>
  </si>
  <si>
    <t>Tee Crop</t>
  </si>
  <si>
    <t>196062250993</t>
  </si>
  <si>
    <t>000001000001278003</t>
  </si>
  <si>
    <t>196062251006</t>
  </si>
  <si>
    <t>000001000001278004</t>
  </si>
  <si>
    <t>196062251013</t>
  </si>
  <si>
    <t>000001000001278005</t>
  </si>
  <si>
    <t>196062250924</t>
  </si>
  <si>
    <t>000001000001267001</t>
  </si>
  <si>
    <t>196062250931</t>
  </si>
  <si>
    <t>000001000001267002</t>
  </si>
  <si>
    <t>196062250948</t>
  </si>
  <si>
    <t>000001000001267003</t>
  </si>
  <si>
    <t>196062250955</t>
  </si>
  <si>
    <t>000001000001267004</t>
  </si>
  <si>
    <t>196062250962</t>
  </si>
  <si>
    <t>000001000001267005</t>
  </si>
  <si>
    <t>863293</t>
  </si>
  <si>
    <t>8 INCH POWERBLEND CARGO SHORT</t>
  </si>
  <si>
    <t>ROI</t>
  </si>
  <si>
    <t>BRIGHT ROYAL</t>
  </si>
  <si>
    <t>41</t>
  </si>
  <si>
    <t>194959834479</t>
  </si>
  <si>
    <t>000001000030329001</t>
  </si>
  <si>
    <t>44</t>
  </si>
  <si>
    <t>194959834509</t>
  </si>
  <si>
    <t>000001000030329004</t>
  </si>
  <si>
    <t>45</t>
  </si>
  <si>
    <t>2XL</t>
  </si>
  <si>
    <t>194959834516</t>
  </si>
  <si>
    <t>000001000030329005</t>
  </si>
  <si>
    <t>863316</t>
  </si>
  <si>
    <t>9-INCH MIDDLEWEIGHT OVERDYE COTTON SHORT</t>
  </si>
  <si>
    <t>A2ZP</t>
  </si>
  <si>
    <t>TEAL RIVER GREEN HEATHER</t>
  </si>
  <si>
    <t>5860GA</t>
  </si>
  <si>
    <t>3" CHP ATH BADGE SP</t>
  </si>
  <si>
    <t>196062739986</t>
  </si>
  <si>
    <t>000001000039006001</t>
  </si>
  <si>
    <t>42</t>
  </si>
  <si>
    <t>196062739993</t>
  </si>
  <si>
    <t>000001000039006002</t>
  </si>
  <si>
    <t>43</t>
  </si>
  <si>
    <t>196062740005</t>
  </si>
  <si>
    <t>000001000039006003</t>
  </si>
  <si>
    <t>196062740012</t>
  </si>
  <si>
    <t>000001000039006004</t>
  </si>
  <si>
    <t>196062740029</t>
  </si>
  <si>
    <t>000001000039006005</t>
  </si>
  <si>
    <t>AFSP</t>
  </si>
  <si>
    <t>REFINE SKY BLUE VINTGE HEATHER</t>
  </si>
  <si>
    <t>196062739887</t>
  </si>
  <si>
    <t>000001000039004001</t>
  </si>
  <si>
    <t>196062739894</t>
  </si>
  <si>
    <t>000001000039004002</t>
  </si>
  <si>
    <t>196062739917</t>
  </si>
  <si>
    <t>000001000039004004</t>
  </si>
  <si>
    <t>196062739924</t>
  </si>
  <si>
    <t>000001000039004005</t>
  </si>
  <si>
    <t>AK3J</t>
  </si>
  <si>
    <t>ELECTRIC CYAN VINTAGE HEATHER</t>
  </si>
  <si>
    <t>586EJA</t>
  </si>
  <si>
    <t>3.25" WAVES SCRPT S/P</t>
  </si>
  <si>
    <t>194959828591</t>
  </si>
  <si>
    <t>000001000030233001</t>
  </si>
  <si>
    <t>194959828607</t>
  </si>
  <si>
    <t>000001000030233002</t>
  </si>
  <si>
    <t>194959828614</t>
  </si>
  <si>
    <t>000001000030233003</t>
  </si>
  <si>
    <t>194959828621</t>
  </si>
  <si>
    <t>000001000030233004</t>
  </si>
  <si>
    <t>194959828638</t>
  </si>
  <si>
    <t>000001000030233005</t>
  </si>
  <si>
    <t>ANZJ</t>
  </si>
  <si>
    <t>CAPRI ORANGE HEATHER</t>
  </si>
  <si>
    <t>194959828546</t>
  </si>
  <si>
    <t>000001000030231001</t>
  </si>
  <si>
    <t>194959828553</t>
  </si>
  <si>
    <t>000001000030231002</t>
  </si>
  <si>
    <t>194959828560</t>
  </si>
  <si>
    <t>000001000030231003</t>
  </si>
  <si>
    <t>194959828577</t>
  </si>
  <si>
    <t>000001000030231004</t>
  </si>
  <si>
    <t>194959828584</t>
  </si>
  <si>
    <t>000001000030231005</t>
  </si>
  <si>
    <t>ARNJ</t>
  </si>
  <si>
    <t>RED STONE HEATHER</t>
  </si>
  <si>
    <t>194959828645</t>
  </si>
  <si>
    <t>000001000030232001</t>
  </si>
  <si>
    <t>194959828652</t>
  </si>
  <si>
    <t>000001000030232002</t>
  </si>
  <si>
    <t>194959828669</t>
  </si>
  <si>
    <t>000001000030232003</t>
  </si>
  <si>
    <t>194959828676</t>
  </si>
  <si>
    <t>000001000030232004</t>
  </si>
  <si>
    <t>194959828683</t>
  </si>
  <si>
    <t>000001000030232005</t>
  </si>
  <si>
    <t>ATDP</t>
  </si>
  <si>
    <t>SANDALWOOD GREY VINTAGE HTHR</t>
  </si>
  <si>
    <t>196062739931</t>
  </si>
  <si>
    <t>000001000039005001</t>
  </si>
  <si>
    <t>196062739948</t>
  </si>
  <si>
    <t>000001000039005002</t>
  </si>
  <si>
    <t>196062739955</t>
  </si>
  <si>
    <t>000001000039005003</t>
  </si>
  <si>
    <t>196062739962</t>
  </si>
  <si>
    <t>000001000039005004</t>
  </si>
  <si>
    <t>196062739979</t>
  </si>
  <si>
    <t>000001000039005005</t>
  </si>
  <si>
    <t>AUEJ</t>
  </si>
  <si>
    <t>WISTERIA PURPLE HEATHER</t>
  </si>
  <si>
    <t>194959828690</t>
  </si>
  <si>
    <t>000001000030234001</t>
  </si>
  <si>
    <t>194959828713</t>
  </si>
  <si>
    <t>000001000030234003</t>
  </si>
  <si>
    <t>194959828720</t>
  </si>
  <si>
    <t>000001000030234004</t>
  </si>
  <si>
    <t>194959828737</t>
  </si>
  <si>
    <t>000001000030234005</t>
  </si>
  <si>
    <t>87349</t>
  </si>
  <si>
    <t>7-INCH POWERBLEND SHORT</t>
  </si>
  <si>
    <t>6YR</t>
  </si>
  <si>
    <t>VALIANT BLUE</t>
  </si>
  <si>
    <t>196062256674</t>
  </si>
  <si>
    <t>000001000025913001</t>
  </si>
  <si>
    <t>194959815447</t>
  </si>
  <si>
    <t>000001000025905003</t>
  </si>
  <si>
    <t>194959815461</t>
  </si>
  <si>
    <t>000001000025905005</t>
  </si>
  <si>
    <t>89597</t>
  </si>
  <si>
    <t>10 REVERSE WEAVE CUT OFF SHORTS</t>
  </si>
  <si>
    <t>738994365491</t>
  </si>
  <si>
    <t>000001000008658003</t>
  </si>
  <si>
    <t>738994832177</t>
  </si>
  <si>
    <t>000001000008658007</t>
  </si>
  <si>
    <t>045</t>
  </si>
  <si>
    <t>WHITE</t>
  </si>
  <si>
    <t>586BOA</t>
  </si>
  <si>
    <t>COLOR SHADOW C</t>
  </si>
  <si>
    <t>194959925436</t>
  </si>
  <si>
    <t>000001000031011005</t>
  </si>
  <si>
    <t>738994832238</t>
  </si>
  <si>
    <t>000001000008665007</t>
  </si>
  <si>
    <t>A1DF</t>
  </si>
  <si>
    <t>SANDALWOOD RED</t>
  </si>
  <si>
    <t>194959884542</t>
  </si>
  <si>
    <t>000001000008670007</t>
  </si>
  <si>
    <t>AQOJ</t>
  </si>
  <si>
    <t>NATIVE FERN GREEN</t>
  </si>
  <si>
    <t>194959884405</t>
  </si>
  <si>
    <t>000001000008659007</t>
  </si>
  <si>
    <t>BKC</t>
  </si>
  <si>
    <t>5863NA</t>
  </si>
  <si>
    <t>CHAINSTITCH C</t>
  </si>
  <si>
    <t>196062839310</t>
  </si>
  <si>
    <t>000001000040087007</t>
  </si>
  <si>
    <t>J0G</t>
  </si>
  <si>
    <t>AQUA TONIC</t>
  </si>
  <si>
    <t>194959884269</t>
  </si>
  <si>
    <t>000001000008678007</t>
  </si>
  <si>
    <t>VRC</t>
  </si>
  <si>
    <t>PEBBLESTONE</t>
  </si>
  <si>
    <t>194959884474</t>
  </si>
  <si>
    <t>000001000008686007</t>
  </si>
  <si>
    <t>AW-CH-FLEECE-W</t>
  </si>
  <si>
    <t>GF140</t>
  </si>
  <si>
    <t>PLUS POWERBLEND CLASSIC HOODIE</t>
  </si>
  <si>
    <t>AM0G</t>
  </si>
  <si>
    <t>GREEN REEF</t>
  </si>
  <si>
    <t>586FTA</t>
  </si>
  <si>
    <t>10" BRUSH STRKE SCRPT</t>
  </si>
  <si>
    <t>Q1</t>
  </si>
  <si>
    <t>1X</t>
  </si>
  <si>
    <t>194959999390</t>
  </si>
  <si>
    <t/>
  </si>
  <si>
    <t>000001000031258004</t>
  </si>
  <si>
    <t>18</t>
  </si>
  <si>
    <t>Q2</t>
  </si>
  <si>
    <t>2X</t>
  </si>
  <si>
    <t>194959999406</t>
  </si>
  <si>
    <t>000001000031258001</t>
  </si>
  <si>
    <t>Q3</t>
  </si>
  <si>
    <t>3X</t>
  </si>
  <si>
    <t>194959999413</t>
  </si>
  <si>
    <t>000001000031258002</t>
  </si>
  <si>
    <t>Q4</t>
  </si>
  <si>
    <t>4X</t>
  </si>
  <si>
    <t>194959999420</t>
  </si>
  <si>
    <t>000001000031258003</t>
  </si>
  <si>
    <t>RTF</t>
  </si>
  <si>
    <t>PINKY PEACH</t>
  </si>
  <si>
    <t>Y07466</t>
  </si>
  <si>
    <t>2C CHAMP SCRIPT PLUS (11871)</t>
  </si>
  <si>
    <t>194959921421</t>
  </si>
  <si>
    <t>000001000017764004</t>
  </si>
  <si>
    <t>194959921438</t>
  </si>
  <si>
    <t>000001000017764001</t>
  </si>
  <si>
    <t>194959921445</t>
  </si>
  <si>
    <t>000001000017764002</t>
  </si>
  <si>
    <t>194959921452</t>
  </si>
  <si>
    <t>000001000017764003</t>
  </si>
  <si>
    <t>GF141</t>
  </si>
  <si>
    <t>PLUS POWERBLEND JOGGER</t>
  </si>
  <si>
    <t>Y07459</t>
  </si>
  <si>
    <t>2C SCRIPT FLC-BTM (11421)</t>
  </si>
  <si>
    <t>194959999697</t>
  </si>
  <si>
    <t>000001000017733004</t>
  </si>
  <si>
    <t>20</t>
  </si>
  <si>
    <t>194959999703</t>
  </si>
  <si>
    <t>000001000017733001</t>
  </si>
  <si>
    <t>194959999710</t>
  </si>
  <si>
    <t>000001000017733002</t>
  </si>
  <si>
    <t>194959999727</t>
  </si>
  <si>
    <t>000001000017733003</t>
  </si>
  <si>
    <t>AW-CH-FLEECE-GRAPHICS-M</t>
  </si>
  <si>
    <t>GF22H</t>
  </si>
  <si>
    <t>POWERBLEND GRAPHIC JOGGER</t>
  </si>
  <si>
    <t>WXV</t>
  </si>
  <si>
    <t>ARCTIC COLD BEIGE</t>
  </si>
  <si>
    <t>586CAB</t>
  </si>
  <si>
    <t>3.25"FAUX KNIT C LOGO</t>
  </si>
  <si>
    <t>196739134441</t>
  </si>
  <si>
    <t>6103.43.1520</t>
  </si>
  <si>
    <t>000001000057326004</t>
  </si>
  <si>
    <t>GF264</t>
  </si>
  <si>
    <t>Powerblend Oversized Crew</t>
  </si>
  <si>
    <t>YUR</t>
  </si>
  <si>
    <t>WOW PINK</t>
  </si>
  <si>
    <t>407D55</t>
  </si>
  <si>
    <t>1 COLOR CHAMPION C EMB</t>
  </si>
  <si>
    <t>82</t>
  </si>
  <si>
    <t>XS</t>
  </si>
  <si>
    <t>196062337076</t>
  </si>
  <si>
    <t>6110.30.3045</t>
  </si>
  <si>
    <t>000001000030655001</t>
  </si>
  <si>
    <t>22</t>
  </si>
  <si>
    <t>196062337106</t>
  </si>
  <si>
    <t>000001000030655004</t>
  </si>
  <si>
    <t>196062337120</t>
  </si>
  <si>
    <t>000001000030655006</t>
  </si>
  <si>
    <t>GF265</t>
  </si>
  <si>
    <t>Powerblend Oversized Hoodie</t>
  </si>
  <si>
    <t>196062337373</t>
  </si>
  <si>
    <t>000001000030669001</t>
  </si>
  <si>
    <t>196062337410</t>
  </si>
  <si>
    <t>000001000030669005</t>
  </si>
  <si>
    <t>16</t>
  </si>
  <si>
    <t>196062337427</t>
  </si>
  <si>
    <t>000001000030669006</t>
  </si>
  <si>
    <t>GF38H</t>
  </si>
  <si>
    <t>10 INCH POWERBLEND GRAPHIC SHORT</t>
  </si>
  <si>
    <t>586C3A</t>
  </si>
  <si>
    <t>2.5"LANDSCAPE C LOGO</t>
  </si>
  <si>
    <t>194959823527</t>
  </si>
  <si>
    <t>000001000030196001</t>
  </si>
  <si>
    <t>GF478</t>
  </si>
  <si>
    <t>Powerblend Jogger</t>
  </si>
  <si>
    <t>586P9A</t>
  </si>
  <si>
    <t>12" CLBK FOIL SCPTS/P</t>
  </si>
  <si>
    <t>196062311830</t>
  </si>
  <si>
    <t>6104.63.2011</t>
  </si>
  <si>
    <t>000001000033892006</t>
  </si>
  <si>
    <t>023</t>
  </si>
  <si>
    <t>586O5A</t>
  </si>
  <si>
    <t>10" HD VERTICAL BLOCK</t>
  </si>
  <si>
    <t>196062312073</t>
  </si>
  <si>
    <t>000001000033896006</t>
  </si>
  <si>
    <t>04W</t>
  </si>
  <si>
    <t>SWEET GREEN</t>
  </si>
  <si>
    <t>196062056892</t>
  </si>
  <si>
    <t>000001000030774006</t>
  </si>
  <si>
    <t>0EC</t>
  </si>
  <si>
    <t>TARTAN RED</t>
  </si>
  <si>
    <t>196062338622</t>
  </si>
  <si>
    <t>000001000030767006</t>
  </si>
  <si>
    <t>0SG</t>
  </si>
  <si>
    <t>RICH PURPLE</t>
  </si>
  <si>
    <t>196062338561</t>
  </si>
  <si>
    <t>000001000030772006</t>
  </si>
  <si>
    <t>100</t>
  </si>
  <si>
    <t>196062311724</t>
  </si>
  <si>
    <t>000001000033888001</t>
  </si>
  <si>
    <t>196062311731</t>
  </si>
  <si>
    <t>000001000033888002</t>
  </si>
  <si>
    <t>196062311748</t>
  </si>
  <si>
    <t>000001000033888003</t>
  </si>
  <si>
    <t>196062311755</t>
  </si>
  <si>
    <t>000001000033888004</t>
  </si>
  <si>
    <t>196062311762</t>
  </si>
  <si>
    <t>000001000033888005</t>
  </si>
  <si>
    <t>196062311779</t>
  </si>
  <si>
    <t>000001000033888006</t>
  </si>
  <si>
    <t>196062312127</t>
  </si>
  <si>
    <t>000001000033897005</t>
  </si>
  <si>
    <t>194959876851</t>
  </si>
  <si>
    <t>000001000030763001</t>
  </si>
  <si>
    <t>No</t>
  </si>
  <si>
    <t>194959876868</t>
  </si>
  <si>
    <t>000001000030763002</t>
  </si>
  <si>
    <t>194959876875</t>
  </si>
  <si>
    <t>000001000030763003</t>
  </si>
  <si>
    <t>194959876882</t>
  </si>
  <si>
    <t>000001000030763004</t>
  </si>
  <si>
    <t>194959876899</t>
  </si>
  <si>
    <t>000001000030763005</t>
  </si>
  <si>
    <t>196062056908</t>
  </si>
  <si>
    <t>000001000030763006</t>
  </si>
  <si>
    <t>1Z7</t>
  </si>
  <si>
    <t>CIEL BLUE</t>
  </si>
  <si>
    <t>5861EA</t>
  </si>
  <si>
    <t>12"  ASTR FRAMNT SCRI</t>
  </si>
  <si>
    <t>196062772693</t>
  </si>
  <si>
    <t>000001000039263005</t>
  </si>
  <si>
    <t>2W7</t>
  </si>
  <si>
    <t>CREATIVE MAUVE</t>
  </si>
  <si>
    <t>196062338271</t>
  </si>
  <si>
    <t>000001000030768001</t>
  </si>
  <si>
    <t>196062338288</t>
  </si>
  <si>
    <t>000001000030768002</t>
  </si>
  <si>
    <t>196062338325</t>
  </si>
  <si>
    <t>000001000030768006</t>
  </si>
  <si>
    <t>196062311953</t>
  </si>
  <si>
    <t>000001000033893006</t>
  </si>
  <si>
    <t>AM3M</t>
  </si>
  <si>
    <t>CHEERFUL RED</t>
  </si>
  <si>
    <t>196062338264</t>
  </si>
  <si>
    <t>000001000030760006</t>
  </si>
  <si>
    <t>IZ1</t>
  </si>
  <si>
    <t>DEEP DAZZLING BLUE</t>
  </si>
  <si>
    <t>196062338349</t>
  </si>
  <si>
    <t>000001000030777002</t>
  </si>
  <si>
    <t>196739077052</t>
  </si>
  <si>
    <t>000001000061428006</t>
  </si>
  <si>
    <t>586POA</t>
  </si>
  <si>
    <t>3" OLD ENG C+SCPT S/P</t>
  </si>
  <si>
    <t>196062312202</t>
  </si>
  <si>
    <t>000001000033900001</t>
  </si>
  <si>
    <t>196062312219</t>
  </si>
  <si>
    <t>000001000033900002</t>
  </si>
  <si>
    <t>196062312226</t>
  </si>
  <si>
    <t>000001000033900003</t>
  </si>
  <si>
    <t>196062312233</t>
  </si>
  <si>
    <t>000001000033900004</t>
  </si>
  <si>
    <t>196062312240</t>
  </si>
  <si>
    <t>000001000033900005</t>
  </si>
  <si>
    <t>196062312257</t>
  </si>
  <si>
    <t>000001000033900006</t>
  </si>
  <si>
    <t>M+S</t>
  </si>
  <si>
    <t>FRESH TEAL</t>
  </si>
  <si>
    <t>196062056854</t>
  </si>
  <si>
    <t>000001000030776006</t>
  </si>
  <si>
    <t>MAC</t>
  </si>
  <si>
    <t>EMERALD NIGHT</t>
  </si>
  <si>
    <t>196062338448</t>
  </si>
  <si>
    <t>000001000030770006</t>
  </si>
  <si>
    <t>NMC</t>
  </si>
  <si>
    <t>PLUM PORT</t>
  </si>
  <si>
    <t>196062311601</t>
  </si>
  <si>
    <t>000001000033889001</t>
  </si>
  <si>
    <t>196062311618</t>
  </si>
  <si>
    <t>000001000033889002</t>
  </si>
  <si>
    <t>196062311625</t>
  </si>
  <si>
    <t>000001000033889003</t>
  </si>
  <si>
    <t>196062311632</t>
  </si>
  <si>
    <t>000001000033889004</t>
  </si>
  <si>
    <t>196062311649</t>
  </si>
  <si>
    <t>000001000033889005</t>
  </si>
  <si>
    <t>196062311656</t>
  </si>
  <si>
    <t>000001000033889006</t>
  </si>
  <si>
    <t>QQ0</t>
  </si>
  <si>
    <t>MIDWAY BROWN</t>
  </si>
  <si>
    <t>196062311892</t>
  </si>
  <si>
    <t>000001000033894006</t>
  </si>
  <si>
    <t>194959876776</t>
  </si>
  <si>
    <t>000001000030769005</t>
  </si>
  <si>
    <t>196062056885</t>
  </si>
  <si>
    <t>000001000030769006</t>
  </si>
  <si>
    <t>WN7</t>
  </si>
  <si>
    <t>SHEER PALE PINK</t>
  </si>
  <si>
    <t>196062311663</t>
  </si>
  <si>
    <t>000001000033891001</t>
  </si>
  <si>
    <t>196062311670</t>
  </si>
  <si>
    <t>000001000033891002</t>
  </si>
  <si>
    <t>196062311687</t>
  </si>
  <si>
    <t>000001000033891003</t>
  </si>
  <si>
    <t>196062311694</t>
  </si>
  <si>
    <t>000001000033891004</t>
  </si>
  <si>
    <t>196062311700</t>
  </si>
  <si>
    <t>000001000033891005</t>
  </si>
  <si>
    <t>196062311717</t>
  </si>
  <si>
    <t>000001000033891006</t>
  </si>
  <si>
    <t>196062312011</t>
  </si>
  <si>
    <t>000001000033895006</t>
  </si>
  <si>
    <t>WZU</t>
  </si>
  <si>
    <t>NIGHT GARDEN</t>
  </si>
  <si>
    <t>196062338455</t>
  </si>
  <si>
    <t>000001000030773001</t>
  </si>
  <si>
    <t>196062338509</t>
  </si>
  <si>
    <t>000001000030773006</t>
  </si>
  <si>
    <t>Z0Q</t>
  </si>
  <si>
    <t>ATHLETIC NAVY</t>
  </si>
  <si>
    <t>196062311410</t>
  </si>
  <si>
    <t>000001000033890006</t>
  </si>
  <si>
    <t>GF499</t>
  </si>
  <si>
    <t>586644</t>
  </si>
  <si>
    <t>1" SPORT C PATCH</t>
  </si>
  <si>
    <t>196062367288</t>
  </si>
  <si>
    <t>000001000035070003</t>
  </si>
  <si>
    <t>196062367295</t>
  </si>
  <si>
    <t>000001000035070001</t>
  </si>
  <si>
    <t>196062367301</t>
  </si>
  <si>
    <t>000001000035070002</t>
  </si>
  <si>
    <t>196062362511</t>
  </si>
  <si>
    <t>000001000034980003</t>
  </si>
  <si>
    <t>196062362528</t>
  </si>
  <si>
    <t>000001000034980001</t>
  </si>
  <si>
    <t>196062367318</t>
  </si>
  <si>
    <t>000001000035071003</t>
  </si>
  <si>
    <t>196062367325</t>
  </si>
  <si>
    <t>000001000035071001</t>
  </si>
  <si>
    <t>196062367332</t>
  </si>
  <si>
    <t>000001000035071002</t>
  </si>
  <si>
    <t>196062385831</t>
  </si>
  <si>
    <t>000001000035242001</t>
  </si>
  <si>
    <t>196062367509</t>
  </si>
  <si>
    <t>000001000035081003</t>
  </si>
  <si>
    <t>196062367516</t>
  </si>
  <si>
    <t>000001000035081001</t>
  </si>
  <si>
    <t>196062367523</t>
  </si>
  <si>
    <t>000001000035081002</t>
  </si>
  <si>
    <t>196062367448</t>
  </si>
  <si>
    <t>000001000035080003</t>
  </si>
  <si>
    <t>196062367455</t>
  </si>
  <si>
    <t>000001000035080001</t>
  </si>
  <si>
    <t>196062367462</t>
  </si>
  <si>
    <t>000001000035080002</t>
  </si>
  <si>
    <t>196062362542</t>
  </si>
  <si>
    <t>000001000034981003</t>
  </si>
  <si>
    <t>196062362559</t>
  </si>
  <si>
    <t>000001000034981001</t>
  </si>
  <si>
    <t>196062362566</t>
  </si>
  <si>
    <t>000001000034981002</t>
  </si>
  <si>
    <t>196062367479</t>
  </si>
  <si>
    <t>000001000035076003</t>
  </si>
  <si>
    <t>196062367486</t>
  </si>
  <si>
    <t>000001000035076001</t>
  </si>
  <si>
    <t>196062367493</t>
  </si>
  <si>
    <t>000001000035076002</t>
  </si>
  <si>
    <t>196062367349</t>
  </si>
  <si>
    <t>000001000035072003</t>
  </si>
  <si>
    <t>196062367356</t>
  </si>
  <si>
    <t>000001000035072001</t>
  </si>
  <si>
    <t>196062367363</t>
  </si>
  <si>
    <t>000001000035072002</t>
  </si>
  <si>
    <t>196062367370</t>
  </si>
  <si>
    <t>000001000035073003</t>
  </si>
  <si>
    <t>196062367387</t>
  </si>
  <si>
    <t>000001000035073001</t>
  </si>
  <si>
    <t>196062367394</t>
  </si>
  <si>
    <t>000001000035073002</t>
  </si>
  <si>
    <t>196062513890</t>
  </si>
  <si>
    <t>000001000035078003</t>
  </si>
  <si>
    <t>196062513906</t>
  </si>
  <si>
    <t>000001000035078001</t>
  </si>
  <si>
    <t>196062513913</t>
  </si>
  <si>
    <t>000001000035078002</t>
  </si>
  <si>
    <t>AW-CH-LIFE-W-FLEECE</t>
  </si>
  <si>
    <t>GF510</t>
  </si>
  <si>
    <t>BOYFRIEND REVERSE WEAVE PO HOOD</t>
  </si>
  <si>
    <t>NS8</t>
  </si>
  <si>
    <t>LIGHT SKY BLUE</t>
  </si>
  <si>
    <t>Y06145</t>
  </si>
  <si>
    <t>LEFT CHEST "C" LOGO</t>
  </si>
  <si>
    <t>196062862851</t>
  </si>
  <si>
    <t>6110.20.2046</t>
  </si>
  <si>
    <t>000001000021648003</t>
  </si>
  <si>
    <t>12</t>
  </si>
  <si>
    <t>GF535</t>
  </si>
  <si>
    <t>Powerblend Crew</t>
  </si>
  <si>
    <t>Y08113</t>
  </si>
  <si>
    <t>10" CHAMPION SCRIPT W/PIP</t>
  </si>
  <si>
    <t>196062336710</t>
  </si>
  <si>
    <t>000001000030632001</t>
  </si>
  <si>
    <t>Y08160</t>
  </si>
  <si>
    <t>LEFT CHEST SCRPT</t>
  </si>
  <si>
    <t>196062312936</t>
  </si>
  <si>
    <t>000001000033911002</t>
  </si>
  <si>
    <t>196062312943</t>
  </si>
  <si>
    <t>000001000033911003</t>
  </si>
  <si>
    <t>196062312950</t>
  </si>
  <si>
    <t>000001000033911004</t>
  </si>
  <si>
    <t>GF536</t>
  </si>
  <si>
    <t>Powerblend Hoodie</t>
  </si>
  <si>
    <t>58636A</t>
  </si>
  <si>
    <t>1.25"PUFFC+10"TRICOWV</t>
  </si>
  <si>
    <t>196062773324</t>
  </si>
  <si>
    <t>000001000039273002</t>
  </si>
  <si>
    <t>196062773355</t>
  </si>
  <si>
    <t>000001000039273005</t>
  </si>
  <si>
    <t>586P8A</t>
  </si>
  <si>
    <t>5" CLBK C FOIL+HD SP</t>
  </si>
  <si>
    <t>196062316064</t>
  </si>
  <si>
    <t>000001000033965001</t>
  </si>
  <si>
    <t>196062773591</t>
  </si>
  <si>
    <t>000001000039275005</t>
  </si>
  <si>
    <t>5XS</t>
  </si>
  <si>
    <t>PERSIMMON ORANGE</t>
  </si>
  <si>
    <t>586OIA</t>
  </si>
  <si>
    <t>10"MULTI STRIPE SCRIPT</t>
  </si>
  <si>
    <t>196062315456</t>
  </si>
  <si>
    <t>000001000033954006</t>
  </si>
  <si>
    <t>HII</t>
  </si>
  <si>
    <t>SMOKED LILAC</t>
  </si>
  <si>
    <t>586PPA</t>
  </si>
  <si>
    <t>10" OLD ENG SCRPT S/P</t>
  </si>
  <si>
    <t>196062316804</t>
  </si>
  <si>
    <t>000001000033977003</t>
  </si>
  <si>
    <t>196062315562</t>
  </si>
  <si>
    <t>000001000033959005</t>
  </si>
  <si>
    <t>GF536B</t>
  </si>
  <si>
    <t>Powerblend Hoodie - Colorblocked</t>
  </si>
  <si>
    <t>TJC</t>
  </si>
  <si>
    <t>WHITE/OXFORD GREY HTR</t>
  </si>
  <si>
    <t>586OHA</t>
  </si>
  <si>
    <t>3.5"MULTI STRIPE C</t>
  </si>
  <si>
    <t>196062303644</t>
  </si>
  <si>
    <t>000001000033748006</t>
  </si>
  <si>
    <t>GF537</t>
  </si>
  <si>
    <t>Plus Powerblend Crew</t>
  </si>
  <si>
    <t>196062349970</t>
  </si>
  <si>
    <t>000001000034671003</t>
  </si>
  <si>
    <t>196062349987</t>
  </si>
  <si>
    <t>000001000034671001</t>
  </si>
  <si>
    <t>196062349994</t>
  </si>
  <si>
    <t>000001000034671002</t>
  </si>
  <si>
    <t>196062349857</t>
  </si>
  <si>
    <t>000001000034672003</t>
  </si>
  <si>
    <t>196062349864</t>
  </si>
  <si>
    <t>000001000034672001</t>
  </si>
  <si>
    <t>196062349871</t>
  </si>
  <si>
    <t>000001000034672002</t>
  </si>
  <si>
    <t>196062349888</t>
  </si>
  <si>
    <t>000001000034674003</t>
  </si>
  <si>
    <t>196062349895</t>
  </si>
  <si>
    <t>000001000034674001</t>
  </si>
  <si>
    <t>196062349901</t>
  </si>
  <si>
    <t>000001000034674002</t>
  </si>
  <si>
    <t>196062350365</t>
  </si>
  <si>
    <t>000001000034687003</t>
  </si>
  <si>
    <t>196062350372</t>
  </si>
  <si>
    <t>000001000034687001</t>
  </si>
  <si>
    <t>196062350389</t>
  </si>
  <si>
    <t>000001000034687002</t>
  </si>
  <si>
    <t>GF538</t>
  </si>
  <si>
    <t>Plus Powerblend Hoodie</t>
  </si>
  <si>
    <t>196062350686</t>
  </si>
  <si>
    <t>000001000034695002</t>
  </si>
  <si>
    <t>196062350877</t>
  </si>
  <si>
    <t>000001000034702003</t>
  </si>
  <si>
    <t>586UIA</t>
  </si>
  <si>
    <t>3" FOIL C LOGO S/P</t>
  </si>
  <si>
    <t>196062351638</t>
  </si>
  <si>
    <t>000001000034717003</t>
  </si>
  <si>
    <t>196062351645</t>
  </si>
  <si>
    <t>000001000034717001</t>
  </si>
  <si>
    <t>196062351652</t>
  </si>
  <si>
    <t>000001000034717002</t>
  </si>
  <si>
    <t>196062350990</t>
  </si>
  <si>
    <t>000001000034707003</t>
  </si>
  <si>
    <t>196062351003</t>
  </si>
  <si>
    <t>000001000034707001</t>
  </si>
  <si>
    <t>196062351010</t>
  </si>
  <si>
    <t>000001000034707002</t>
  </si>
  <si>
    <t>196062351027</t>
  </si>
  <si>
    <t>000001000034704003</t>
  </si>
  <si>
    <t>196062351034</t>
  </si>
  <si>
    <t>000001000034704001</t>
  </si>
  <si>
    <t>196062351041</t>
  </si>
  <si>
    <t>000001000034704002</t>
  </si>
  <si>
    <t>196062350907</t>
  </si>
  <si>
    <t>000001000034706003</t>
  </si>
  <si>
    <t>196062350914</t>
  </si>
  <si>
    <t>000001000034706001</t>
  </si>
  <si>
    <t>196062350921</t>
  </si>
  <si>
    <t>000001000034706002</t>
  </si>
  <si>
    <t>196062350938</t>
  </si>
  <si>
    <t>000001000034708003</t>
  </si>
  <si>
    <t>196062350952</t>
  </si>
  <si>
    <t>000001000034708002</t>
  </si>
  <si>
    <t>196062350723</t>
  </si>
  <si>
    <t>000001000034697003</t>
  </si>
  <si>
    <t>196062350730</t>
  </si>
  <si>
    <t>000001000034697001</t>
  </si>
  <si>
    <t>196062350747</t>
  </si>
  <si>
    <t>000001000034697002</t>
  </si>
  <si>
    <t>196062350761</t>
  </si>
  <si>
    <t>000001000034698001</t>
  </si>
  <si>
    <t>196062350778</t>
  </si>
  <si>
    <t>000001000034698002</t>
  </si>
  <si>
    <t>196062513807</t>
  </si>
  <si>
    <t>000001000034705003</t>
  </si>
  <si>
    <t>196062513814</t>
  </si>
  <si>
    <t>000001000034705001</t>
  </si>
  <si>
    <t>196062513821</t>
  </si>
  <si>
    <t>000001000034705002</t>
  </si>
  <si>
    <t>GF594H</t>
  </si>
  <si>
    <t>7-Inch PowerBlend Graphic Short</t>
  </si>
  <si>
    <t>586MKA</t>
  </si>
  <si>
    <t>3.5" NOTEBOOK DOODLE</t>
  </si>
  <si>
    <t>196062249249</t>
  </si>
  <si>
    <t>000001000033063005</t>
  </si>
  <si>
    <t>GF647</t>
  </si>
  <si>
    <t>Powerblend Full Zip Hoodie</t>
  </si>
  <si>
    <t>196062303941</t>
  </si>
  <si>
    <t>6102.30.2010</t>
  </si>
  <si>
    <t>000001000033753004</t>
  </si>
  <si>
    <t>196062303880</t>
  </si>
  <si>
    <t>000001000033752004</t>
  </si>
  <si>
    <t>196062303897</t>
  </si>
  <si>
    <t>000001000033752005</t>
  </si>
  <si>
    <t>GF68</t>
  </si>
  <si>
    <t>REVERSE WEAVE PO HOOD</t>
  </si>
  <si>
    <t>ZM</t>
  </si>
  <si>
    <t>SGMA MAROON</t>
  </si>
  <si>
    <t>196062258418</t>
  </si>
  <si>
    <t>000001000004625006</t>
  </si>
  <si>
    <t>GF877</t>
  </si>
  <si>
    <t>REVERSE WEAVE JOGGER</t>
  </si>
  <si>
    <t>Y06146</t>
  </si>
  <si>
    <t>'C' LOGO</t>
  </si>
  <si>
    <t>194164931680</t>
  </si>
  <si>
    <t>6104.62.2011</t>
  </si>
  <si>
    <t>000001000023719001</t>
  </si>
  <si>
    <t>194164931697</t>
  </si>
  <si>
    <t>000001000023719002</t>
  </si>
  <si>
    <t>194164931703</t>
  </si>
  <si>
    <t>000001000023719003</t>
  </si>
  <si>
    <t>194164931727</t>
  </si>
  <si>
    <t>000001000023719005</t>
  </si>
  <si>
    <t>194164931734</t>
  </si>
  <si>
    <t>000001000023719006</t>
  </si>
  <si>
    <t>GF884</t>
  </si>
  <si>
    <t>BOYFRIEND REVERSE SWEATPANT</t>
  </si>
  <si>
    <t>194164099205</t>
  </si>
  <si>
    <t>000001000020930001</t>
  </si>
  <si>
    <t>194164099212</t>
  </si>
  <si>
    <t>000001000020930002</t>
  </si>
  <si>
    <t>194164099229</t>
  </si>
  <si>
    <t>000001000020930003</t>
  </si>
  <si>
    <t>194164099236</t>
  </si>
  <si>
    <t>000001000020930004</t>
  </si>
  <si>
    <t>194164099243</t>
  </si>
  <si>
    <t>000001000020930005</t>
  </si>
  <si>
    <t>194164099250</t>
  </si>
  <si>
    <t>000001000020930006</t>
  </si>
  <si>
    <t>ANMD</t>
  </si>
  <si>
    <t>ROYAL GOLD</t>
  </si>
  <si>
    <t>586R5A</t>
  </si>
  <si>
    <t>4" CHAMP TRACK+FIELD</t>
  </si>
  <si>
    <t>196062363167</t>
  </si>
  <si>
    <t>000001000035016006</t>
  </si>
  <si>
    <t>GF88H</t>
  </si>
  <si>
    <t>POWERBLEND GRAPHIC CREW</t>
  </si>
  <si>
    <t>PRC</t>
  </si>
  <si>
    <t>PURPLE</t>
  </si>
  <si>
    <t>Y07718</t>
  </si>
  <si>
    <t>CHAMP SCR - GR HTR SURFTHEWEB, DKGR, TGD</t>
  </si>
  <si>
    <t>194959154799</t>
  </si>
  <si>
    <t>6110.30.3041</t>
  </si>
  <si>
    <t>000001000012762002</t>
  </si>
  <si>
    <t>GF89H</t>
  </si>
  <si>
    <t>POWERBLEND GRAPHIC HOODIE</t>
  </si>
  <si>
    <t>586B7B</t>
  </si>
  <si>
    <t>12"FAUX KNIT SCRIPT&amp;19</t>
  </si>
  <si>
    <t>196739136278</t>
  </si>
  <si>
    <t>000001000057362004</t>
  </si>
  <si>
    <t>GF89XH</t>
  </si>
  <si>
    <t>BIG&amp;TALL POWERBLEND GRAPHIC HOODIE</t>
  </si>
  <si>
    <t>586PPB</t>
  </si>
  <si>
    <t>2 - LEAGUE SCRIPT</t>
  </si>
  <si>
    <t>R4</t>
  </si>
  <si>
    <t>3XT</t>
  </si>
  <si>
    <t>196739406340</t>
  </si>
  <si>
    <t>000001000062352004</t>
  </si>
  <si>
    <t>NYC</t>
  </si>
  <si>
    <t>R3</t>
  </si>
  <si>
    <t>2XT</t>
  </si>
  <si>
    <t>196739406395</t>
  </si>
  <si>
    <t>000001000062353003</t>
  </si>
  <si>
    <t>WHC</t>
  </si>
  <si>
    <t>196739406555</t>
  </si>
  <si>
    <t>000001000062355004</t>
  </si>
  <si>
    <t>GF914</t>
  </si>
  <si>
    <t>PLUS POWERBLEND CLASSIC CREW</t>
  </si>
  <si>
    <t>194959921469</t>
  </si>
  <si>
    <t>000001000017720004</t>
  </si>
  <si>
    <t>194959921476</t>
  </si>
  <si>
    <t>000001000017720001</t>
  </si>
  <si>
    <t>194959921483</t>
  </si>
  <si>
    <t>000001000017720002</t>
  </si>
  <si>
    <t>194959921490</t>
  </si>
  <si>
    <t>000001000017720003</t>
  </si>
  <si>
    <t>GF937</t>
  </si>
  <si>
    <t>192503615024</t>
  </si>
  <si>
    <t>000001000047784001</t>
  </si>
  <si>
    <t>-</t>
  </si>
  <si>
    <t>GP08H</t>
  </si>
  <si>
    <t>GRAPHIC EVERYDAY COTTON JOGGER</t>
  </si>
  <si>
    <t>AG4N</t>
  </si>
  <si>
    <t>BLUE JAY/WHITE/VALIANT</t>
  </si>
  <si>
    <t>586296</t>
  </si>
  <si>
    <t>15" SCRIPT LOW LEG</t>
  </si>
  <si>
    <t>196062504607</t>
  </si>
  <si>
    <t>000001000023538001</t>
  </si>
  <si>
    <t>196062504614</t>
  </si>
  <si>
    <t>000001000023538002</t>
  </si>
  <si>
    <t>196062504621</t>
  </si>
  <si>
    <t>000001000023538003</t>
  </si>
  <si>
    <t>196062504638</t>
  </si>
  <si>
    <t>000001000023538004</t>
  </si>
  <si>
    <t>196062504645</t>
  </si>
  <si>
    <t>000001000023538005</t>
  </si>
  <si>
    <t>196062504652</t>
  </si>
  <si>
    <t>000001000023542001</t>
  </si>
  <si>
    <t>196062504669</t>
  </si>
  <si>
    <t>000001000023542002</t>
  </si>
  <si>
    <t>196062504676</t>
  </si>
  <si>
    <t>000001000023542003</t>
  </si>
  <si>
    <t>196062504683</t>
  </si>
  <si>
    <t>000001000023542004</t>
  </si>
  <si>
    <t>196062504690</t>
  </si>
  <si>
    <t>000001000023542005</t>
  </si>
  <si>
    <t>AW-CH-JERSEY-W</t>
  </si>
  <si>
    <t>GT18H</t>
  </si>
  <si>
    <t>Classic Tee - Graphic</t>
  </si>
  <si>
    <t>58608A</t>
  </si>
  <si>
    <t>10" WAVEY SCRS OMBRE</t>
  </si>
  <si>
    <t>196062770446</t>
  </si>
  <si>
    <t>6110.20.2079</t>
  </si>
  <si>
    <t>000001000039225001</t>
  </si>
  <si>
    <t>108</t>
  </si>
  <si>
    <t>9J3</t>
  </si>
  <si>
    <t>ODYSSEY</t>
  </si>
  <si>
    <t>196062767132</t>
  </si>
  <si>
    <t>6109.10.0070</t>
  </si>
  <si>
    <t>000001000022500002</t>
  </si>
  <si>
    <t>AW-CH-LIFE-M-JERSEY</t>
  </si>
  <si>
    <t>GT19</t>
  </si>
  <si>
    <t>HERITAGE SHORT SLEEVE TEE</t>
  </si>
  <si>
    <t>4W5</t>
  </si>
  <si>
    <t>WHOLE WHEAT KHAKI</t>
  </si>
  <si>
    <t>40</t>
  </si>
  <si>
    <t>194959300806</t>
  </si>
  <si>
    <t>000001000044406004</t>
  </si>
  <si>
    <t>72</t>
  </si>
  <si>
    <t>GT22H</t>
  </si>
  <si>
    <t>CLASSIC GRAPHIC MUSCLE</t>
  </si>
  <si>
    <t>AJ0B</t>
  </si>
  <si>
    <t>REFINE SKY BLUE</t>
  </si>
  <si>
    <t>196062754804</t>
  </si>
  <si>
    <t>6110.20.2069</t>
  </si>
  <si>
    <t>000001000013666005</t>
  </si>
  <si>
    <t>GT22HX</t>
  </si>
  <si>
    <t>BIG&amp;TALL CLASSIC GRAPHIC MUSCLE</t>
  </si>
  <si>
    <t>J6</t>
  </si>
  <si>
    <t>XLT</t>
  </si>
  <si>
    <t>196062814201</t>
  </si>
  <si>
    <t>000001000039777002</t>
  </si>
  <si>
    <t>040</t>
  </si>
  <si>
    <t>SCARLET</t>
  </si>
  <si>
    <t>196062814485</t>
  </si>
  <si>
    <t>000001000039779002</t>
  </si>
  <si>
    <t>GT23H</t>
  </si>
  <si>
    <t>CLASSIC GRAPHIC TEE</t>
  </si>
  <si>
    <t>5864GA</t>
  </si>
  <si>
    <t>12"WAVY CHMP REPEAT</t>
  </si>
  <si>
    <t>196062742719</t>
  </si>
  <si>
    <t>000001000039064005</t>
  </si>
  <si>
    <t>5864IA</t>
  </si>
  <si>
    <t>4"&amp; 10"WAVY CHMP FILL</t>
  </si>
  <si>
    <t>196062742924</t>
  </si>
  <si>
    <t>000001000039069001</t>
  </si>
  <si>
    <t>196062742931</t>
  </si>
  <si>
    <t>000001000039069002</t>
  </si>
  <si>
    <t>196062742948</t>
  </si>
  <si>
    <t>000001000039069003</t>
  </si>
  <si>
    <t>196062742955</t>
  </si>
  <si>
    <t>000001000039069004</t>
  </si>
  <si>
    <t>66</t>
  </si>
  <si>
    <t>196062742962</t>
  </si>
  <si>
    <t>000001000039069005</t>
  </si>
  <si>
    <t>196062742832</t>
  </si>
  <si>
    <t>000001000039066002</t>
  </si>
  <si>
    <t>196062742849</t>
  </si>
  <si>
    <t>000001000039066003</t>
  </si>
  <si>
    <t>5864KA</t>
  </si>
  <si>
    <t>7"STACKED USA W/C</t>
  </si>
  <si>
    <t>196062743082</t>
  </si>
  <si>
    <t>000001000039072002</t>
  </si>
  <si>
    <t>196062743112</t>
  </si>
  <si>
    <t>000001000039072005</t>
  </si>
  <si>
    <t>196062753357</t>
  </si>
  <si>
    <t>000001000012445003</t>
  </si>
  <si>
    <t>196062753371</t>
  </si>
  <si>
    <t>000001000012445005</t>
  </si>
  <si>
    <t>196062753388</t>
  </si>
  <si>
    <t>000001000012445006</t>
  </si>
  <si>
    <t>E6S</t>
  </si>
  <si>
    <t>FLIGHT BLUE</t>
  </si>
  <si>
    <t>5867AA</t>
  </si>
  <si>
    <t>12" SCRIPT W DROP SHDW</t>
  </si>
  <si>
    <t>196062738088</t>
  </si>
  <si>
    <t>000001000038976004</t>
  </si>
  <si>
    <t>GT23XH</t>
  </si>
  <si>
    <t>BIG&amp;TALL CLASSIC GRAPHIC TEE</t>
  </si>
  <si>
    <t>196062810975</t>
  </si>
  <si>
    <t>000001000039754004</t>
  </si>
  <si>
    <t>586Z8A</t>
  </si>
  <si>
    <t>12" BLUR WAVE SCPT SP</t>
  </si>
  <si>
    <t>196739038275</t>
  </si>
  <si>
    <t>000001000042310002</t>
  </si>
  <si>
    <t>196739038282</t>
  </si>
  <si>
    <t>000001000042310003</t>
  </si>
  <si>
    <t>196739038299</t>
  </si>
  <si>
    <t>000001000042310004</t>
  </si>
  <si>
    <t>SS</t>
  </si>
  <si>
    <t>4XB</t>
  </si>
  <si>
    <t>196062810807</t>
  </si>
  <si>
    <t>000001000039751007</t>
  </si>
  <si>
    <t>586Z9A</t>
  </si>
  <si>
    <t>10" C SPC OVR SCPT SP</t>
  </si>
  <si>
    <t>196062812832</t>
  </si>
  <si>
    <t>000001000039763003</t>
  </si>
  <si>
    <t>586Z7A</t>
  </si>
  <si>
    <t>12" CHP MTN GRID SP</t>
  </si>
  <si>
    <t>196739038480</t>
  </si>
  <si>
    <t>000001000056243002</t>
  </si>
  <si>
    <t>196739038497</t>
  </si>
  <si>
    <t>000001000056243003</t>
  </si>
  <si>
    <t>196739038503</t>
  </si>
  <si>
    <t>000001000056243004</t>
  </si>
  <si>
    <t>A8RP</t>
  </si>
  <si>
    <t>LASER ORANGE PE HEATHER</t>
  </si>
  <si>
    <t>196739038350</t>
  </si>
  <si>
    <t>000001000042311003</t>
  </si>
  <si>
    <t>196739038367</t>
  </si>
  <si>
    <t>000001000042311004</t>
  </si>
  <si>
    <t>5860FA</t>
  </si>
  <si>
    <t>C/SCPT PALM TREE SP</t>
  </si>
  <si>
    <t>196739048755</t>
  </si>
  <si>
    <t>000001000056233007</t>
  </si>
  <si>
    <t>196062812795</t>
  </si>
  <si>
    <t>000001000039764007</t>
  </si>
  <si>
    <t>ATCP</t>
  </si>
  <si>
    <t>RED GLOW PE HEATHER</t>
  </si>
  <si>
    <t>5867IA</t>
  </si>
  <si>
    <t>8"BUBBLE CHAMP</t>
  </si>
  <si>
    <t>196739038848</t>
  </si>
  <si>
    <t>000001000056246007</t>
  </si>
  <si>
    <t>196739038855</t>
  </si>
  <si>
    <t>000001000056246003</t>
  </si>
  <si>
    <t>196739038411</t>
  </si>
  <si>
    <t>000001000056244005</t>
  </si>
  <si>
    <t>196739038428</t>
  </si>
  <si>
    <t>000001000056244007</t>
  </si>
  <si>
    <t>196739038435</t>
  </si>
  <si>
    <t>000001000056244004</t>
  </si>
  <si>
    <t>196739038206</t>
  </si>
  <si>
    <t>000001000042312002</t>
  </si>
  <si>
    <t>196739038213</t>
  </si>
  <si>
    <t>000001000042312003</t>
  </si>
  <si>
    <t>196739038220</t>
  </si>
  <si>
    <t>000001000042312004</t>
  </si>
  <si>
    <t>GT648</t>
  </si>
  <si>
    <t>Powerblend Long Sleeve Tee</t>
  </si>
  <si>
    <t>AF6N</t>
  </si>
  <si>
    <t>SMOKED LILAC/RICH PURPLE X-DYE</t>
  </si>
  <si>
    <t>586158</t>
  </si>
  <si>
    <t>3.25" EMBROID SCRIPT</t>
  </si>
  <si>
    <t>196062304528</t>
  </si>
  <si>
    <t>6110.30.3059</t>
  </si>
  <si>
    <t>000001000033766006</t>
  </si>
  <si>
    <t>AKXJ</t>
  </si>
  <si>
    <t>GUN SMOKE PE HEATHER</t>
  </si>
  <si>
    <t>196062304467</t>
  </si>
  <si>
    <t>000001000033763006</t>
  </si>
  <si>
    <t>GT78H</t>
  </si>
  <si>
    <t>CLASSIC GRAPHIC LONG SLEEVE TEE</t>
  </si>
  <si>
    <t>194164786167</t>
  </si>
  <si>
    <t>000001000023041005</t>
  </si>
  <si>
    <t>196062254540</t>
  </si>
  <si>
    <t>000001000015975002</t>
  </si>
  <si>
    <t>AW-CH-JERSEY-W-SOURCED</t>
  </si>
  <si>
    <t>M2270</t>
  </si>
  <si>
    <t>PRACTICE SHORT</t>
  </si>
  <si>
    <t>AHEI</t>
  </si>
  <si>
    <t>MINT TO BE GREEN</t>
  </si>
  <si>
    <t>194959851209</t>
  </si>
  <si>
    <t>000001000019425005</t>
  </si>
  <si>
    <t>194959851216</t>
  </si>
  <si>
    <t>000001000019425006</t>
  </si>
  <si>
    <t>194959851223</t>
  </si>
  <si>
    <t>000001000019420001</t>
  </si>
  <si>
    <t>194959851230</t>
  </si>
  <si>
    <t>000001000019420002</t>
  </si>
  <si>
    <t>194959851247</t>
  </si>
  <si>
    <t>000001000019420003</t>
  </si>
  <si>
    <t>194959851254</t>
  </si>
  <si>
    <t>000001000019420004</t>
  </si>
  <si>
    <t>194959851261</t>
  </si>
  <si>
    <t>000001000019420005</t>
  </si>
  <si>
    <t>194959851278</t>
  </si>
  <si>
    <t>000001000019420006</t>
  </si>
  <si>
    <t>M2270G</t>
  </si>
  <si>
    <t>Practice Short - Graphic</t>
  </si>
  <si>
    <t>196062786768</t>
  </si>
  <si>
    <t>6104.62.2030</t>
  </si>
  <si>
    <t>000001000034032006</t>
  </si>
  <si>
    <t>A1AP</t>
  </si>
  <si>
    <t>LIMEADE PE HEATHER</t>
  </si>
  <si>
    <t>196062786478</t>
  </si>
  <si>
    <t>000001000034028001</t>
  </si>
  <si>
    <t>I7R</t>
  </si>
  <si>
    <t>STRAWBERRY ROUGE</t>
  </si>
  <si>
    <t>196062786621</t>
  </si>
  <si>
    <t>000001000034034004</t>
  </si>
  <si>
    <t>196062319720</t>
  </si>
  <si>
    <t>000001000034027001</t>
  </si>
  <si>
    <t>196062319737</t>
  </si>
  <si>
    <t>000001000034027002</t>
  </si>
  <si>
    <t>196062319744</t>
  </si>
  <si>
    <t>000001000034027003</t>
  </si>
  <si>
    <t>196062319751</t>
  </si>
  <si>
    <t>000001000034027004</t>
  </si>
  <si>
    <t>196062319768</t>
  </si>
  <si>
    <t>000001000034027005</t>
  </si>
  <si>
    <t>196062319775</t>
  </si>
  <si>
    <t>000001000034027006</t>
  </si>
  <si>
    <t>196062319843</t>
  </si>
  <si>
    <t>000001000034033001</t>
  </si>
  <si>
    <t>196062319850</t>
  </si>
  <si>
    <t>000001000034033002</t>
  </si>
  <si>
    <t>196062319867</t>
  </si>
  <si>
    <t>000001000034033003</t>
  </si>
  <si>
    <t>196062319874</t>
  </si>
  <si>
    <t>000001000034033004</t>
  </si>
  <si>
    <t>196062319881</t>
  </si>
  <si>
    <t>000001000034033005</t>
  </si>
  <si>
    <t>196062319898</t>
  </si>
  <si>
    <t>000001000034033006</t>
  </si>
  <si>
    <t>M3266</t>
  </si>
  <si>
    <t>POWERBLEND SHORT - 6.5 INCH</t>
  </si>
  <si>
    <t>196062337496</t>
  </si>
  <si>
    <t>000001000030688001</t>
  </si>
  <si>
    <t>196062337502</t>
  </si>
  <si>
    <t>000001000030688002</t>
  </si>
  <si>
    <t>196062337519</t>
  </si>
  <si>
    <t>000001000030688003</t>
  </si>
  <si>
    <t>196062337526</t>
  </si>
  <si>
    <t>000001000030688004</t>
  </si>
  <si>
    <t>196062337533</t>
  </si>
  <si>
    <t>000001000030688005</t>
  </si>
  <si>
    <t>196062337540</t>
  </si>
  <si>
    <t>000001000030688006</t>
  </si>
  <si>
    <t>7PQ</t>
  </si>
  <si>
    <t>INARI</t>
  </si>
  <si>
    <t>194959871658</t>
  </si>
  <si>
    <t>6104.63.2030</t>
  </si>
  <si>
    <t>000001000030686001</t>
  </si>
  <si>
    <t>194959871665</t>
  </si>
  <si>
    <t>000001000030686002</t>
  </si>
  <si>
    <t>194959871672</t>
  </si>
  <si>
    <t>000001000030686003</t>
  </si>
  <si>
    <t>194959871689</t>
  </si>
  <si>
    <t>000001000030686004</t>
  </si>
  <si>
    <t>194959871696</t>
  </si>
  <si>
    <t>000001000030686005</t>
  </si>
  <si>
    <t>194959871702</t>
  </si>
  <si>
    <t>000001000030686006</t>
  </si>
  <si>
    <t>196062783569</t>
  </si>
  <si>
    <t>000001000030687002</t>
  </si>
  <si>
    <t>196062783576</t>
  </si>
  <si>
    <t>000001000030687003</t>
  </si>
  <si>
    <t>196062783583</t>
  </si>
  <si>
    <t>000001000030687004</t>
  </si>
  <si>
    <t>196062783590</t>
  </si>
  <si>
    <t>000001000030687005</t>
  </si>
  <si>
    <t>194959871597</t>
  </si>
  <si>
    <t>000001000030685001</t>
  </si>
  <si>
    <t>194959871603</t>
  </si>
  <si>
    <t>000001000030685002</t>
  </si>
  <si>
    <t>194959871610</t>
  </si>
  <si>
    <t>000001000030685003</t>
  </si>
  <si>
    <t>194959871627</t>
  </si>
  <si>
    <t>000001000030685004</t>
  </si>
  <si>
    <t>194959871634</t>
  </si>
  <si>
    <t>000001000030685005</t>
  </si>
  <si>
    <t>194959871641</t>
  </si>
  <si>
    <t>000001000030685006</t>
  </si>
  <si>
    <t>194959871535</t>
  </si>
  <si>
    <t>000001000030691001</t>
  </si>
  <si>
    <t>194959871542</t>
  </si>
  <si>
    <t>000001000030691002</t>
  </si>
  <si>
    <t>194959871559</t>
  </si>
  <si>
    <t>000001000030691003</t>
  </si>
  <si>
    <t>194959871566</t>
  </si>
  <si>
    <t>000001000030691004</t>
  </si>
  <si>
    <t>194959871573</t>
  </si>
  <si>
    <t>000001000030691005</t>
  </si>
  <si>
    <t>194959871580</t>
  </si>
  <si>
    <t>000001000030691006</t>
  </si>
  <si>
    <t>194959871771</t>
  </si>
  <si>
    <t>000001000030689001</t>
  </si>
  <si>
    <t>194959871788</t>
  </si>
  <si>
    <t>000001000030689002</t>
  </si>
  <si>
    <t>194959871795</t>
  </si>
  <si>
    <t>000001000030689003</t>
  </si>
  <si>
    <t>194959871801</t>
  </si>
  <si>
    <t>000001000030689004</t>
  </si>
  <si>
    <t>194959871818</t>
  </si>
  <si>
    <t>000001000030689005</t>
  </si>
  <si>
    <t>194959871825</t>
  </si>
  <si>
    <t>000001000030689006</t>
  </si>
  <si>
    <t>196062337434</t>
  </si>
  <si>
    <t>000001000030681001</t>
  </si>
  <si>
    <t>196062337441</t>
  </si>
  <si>
    <t>000001000030681002</t>
  </si>
  <si>
    <t>196062337458</t>
  </si>
  <si>
    <t>000001000030681003</t>
  </si>
  <si>
    <t>196062337465</t>
  </si>
  <si>
    <t>000001000030681004</t>
  </si>
  <si>
    <t>196062337472</t>
  </si>
  <si>
    <t>000001000030681005</t>
  </si>
  <si>
    <t>196062337489</t>
  </si>
  <si>
    <t>000001000030681006</t>
  </si>
  <si>
    <t>196062337557</t>
  </si>
  <si>
    <t>000001000030684001</t>
  </si>
  <si>
    <t>196062337564</t>
  </si>
  <si>
    <t>000001000030684002</t>
  </si>
  <si>
    <t>196062337571</t>
  </si>
  <si>
    <t>000001000030684003</t>
  </si>
  <si>
    <t>196062337588</t>
  </si>
  <si>
    <t>000001000030684004</t>
  </si>
  <si>
    <t>196062337595</t>
  </si>
  <si>
    <t>000001000030684005</t>
  </si>
  <si>
    <t>196062337601</t>
  </si>
  <si>
    <t>000001000030684006</t>
  </si>
  <si>
    <t>M3266G</t>
  </si>
  <si>
    <t>Powerblend Short - 6"</t>
  </si>
  <si>
    <t>586FSA</t>
  </si>
  <si>
    <t>4" STAIR SCRIPT S/P</t>
  </si>
  <si>
    <t>194959895708</t>
  </si>
  <si>
    <t>000001000030934006</t>
  </si>
  <si>
    <t>586OWA</t>
  </si>
  <si>
    <t>3" BUBBLE RBOW CIRCLE</t>
  </si>
  <si>
    <t>196062320351</t>
  </si>
  <si>
    <t>000001000034044001</t>
  </si>
  <si>
    <t>196062320368</t>
  </si>
  <si>
    <t>000001000034044002</t>
  </si>
  <si>
    <t>196062320375</t>
  </si>
  <si>
    <t>000001000034044003</t>
  </si>
  <si>
    <t>196062320382</t>
  </si>
  <si>
    <t>000001000034044004</t>
  </si>
  <si>
    <t>196062320399</t>
  </si>
  <si>
    <t>000001000034044005</t>
  </si>
  <si>
    <t>196062320405</t>
  </si>
  <si>
    <t>000001000034044006</t>
  </si>
  <si>
    <t>586O4A</t>
  </si>
  <si>
    <t>4" BLOCK KO ARCH</t>
  </si>
  <si>
    <t>196062320528</t>
  </si>
  <si>
    <t>000001000034046006</t>
  </si>
  <si>
    <t>194959895951</t>
  </si>
  <si>
    <t>000001000030935001</t>
  </si>
  <si>
    <t>194959895968</t>
  </si>
  <si>
    <t>000001000030935002</t>
  </si>
  <si>
    <t>194959895975</t>
  </si>
  <si>
    <t>000001000030935003</t>
  </si>
  <si>
    <t>194959895982</t>
  </si>
  <si>
    <t>000001000030935004</t>
  </si>
  <si>
    <t>194959895999</t>
  </si>
  <si>
    <t>000001000030935005</t>
  </si>
  <si>
    <t>194959896002</t>
  </si>
  <si>
    <t>000001000030935006</t>
  </si>
  <si>
    <t>196062320412</t>
  </si>
  <si>
    <t>000001000034045001</t>
  </si>
  <si>
    <t>196062320429</t>
  </si>
  <si>
    <t>000001000034045002</t>
  </si>
  <si>
    <t>196062320436</t>
  </si>
  <si>
    <t>000001000034045003</t>
  </si>
  <si>
    <t>196062320443</t>
  </si>
  <si>
    <t>000001000034045004</t>
  </si>
  <si>
    <t>196062320450</t>
  </si>
  <si>
    <t>000001000034045005</t>
  </si>
  <si>
    <t>196062320467</t>
  </si>
  <si>
    <t>000001000034045006</t>
  </si>
  <si>
    <t>194959895838</t>
  </si>
  <si>
    <t>000001000030936001</t>
  </si>
  <si>
    <t>194959895845</t>
  </si>
  <si>
    <t>000001000030936002</t>
  </si>
  <si>
    <t>194959895852</t>
  </si>
  <si>
    <t>000001000030936003</t>
  </si>
  <si>
    <t>194959895869</t>
  </si>
  <si>
    <t>000001000030936004</t>
  </si>
  <si>
    <t>194959895876</t>
  </si>
  <si>
    <t>000001000030936005</t>
  </si>
  <si>
    <t>194959895883</t>
  </si>
  <si>
    <t>000001000030936006</t>
  </si>
  <si>
    <t>586O3A</t>
  </si>
  <si>
    <t>4"BLOCK+OULINE CLOGOS</t>
  </si>
  <si>
    <t>196062320535</t>
  </si>
  <si>
    <t>000001000034047001</t>
  </si>
  <si>
    <t>196062320542</t>
  </si>
  <si>
    <t>000001000034047002</t>
  </si>
  <si>
    <t>196062320559</t>
  </si>
  <si>
    <t>000001000034047003</t>
  </si>
  <si>
    <t>196062320566</t>
  </si>
  <si>
    <t>000001000034047004</t>
  </si>
  <si>
    <t>196062320573</t>
  </si>
  <si>
    <t>000001000034047005</t>
  </si>
  <si>
    <t>196062320580</t>
  </si>
  <si>
    <t>000001000034047006</t>
  </si>
  <si>
    <t>M3280</t>
  </si>
  <si>
    <t>MidWeight Short - 3 Inch</t>
  </si>
  <si>
    <t>194959875694</t>
  </si>
  <si>
    <t>000001000030750001</t>
  </si>
  <si>
    <t>194959875724</t>
  </si>
  <si>
    <t>000001000030750004</t>
  </si>
  <si>
    <t>64</t>
  </si>
  <si>
    <t>194959875731</t>
  </si>
  <si>
    <t>000001000030750005</t>
  </si>
  <si>
    <t>194959875748</t>
  </si>
  <si>
    <t>000001000030750006</t>
  </si>
  <si>
    <t>M3280W</t>
  </si>
  <si>
    <t>49K</t>
  </si>
  <si>
    <t>PINKY PEACH PE HEATHER</t>
  </si>
  <si>
    <t>196062070720</t>
  </si>
  <si>
    <t>000001000031487002</t>
  </si>
  <si>
    <t>196062070737</t>
  </si>
  <si>
    <t>000001000031487003</t>
  </si>
  <si>
    <t>196062070751</t>
  </si>
  <si>
    <t>000001000031487005</t>
  </si>
  <si>
    <t>196062070768</t>
  </si>
  <si>
    <t>000001000031487006</t>
  </si>
  <si>
    <t>AVIJ</t>
  </si>
  <si>
    <t>FRESH TEAL PE HEATHER</t>
  </si>
  <si>
    <t>196062070706</t>
  </si>
  <si>
    <t>000001000031484006</t>
  </si>
  <si>
    <t>AWFJ</t>
  </si>
  <si>
    <t>SOFT CRAYON GREY PE HEATHER</t>
  </si>
  <si>
    <t>196062070829</t>
  </si>
  <si>
    <t>000001000031485006</t>
  </si>
  <si>
    <t>AWJJ</t>
  </si>
  <si>
    <t>URBAN LILAC PE HEATHER</t>
  </si>
  <si>
    <t>196062070881</t>
  </si>
  <si>
    <t>000001000031486006</t>
  </si>
  <si>
    <t>M4646</t>
  </si>
  <si>
    <t>Powerblend Sweat Pant</t>
  </si>
  <si>
    <t>196062433884</t>
  </si>
  <si>
    <t>000001000035585006</t>
  </si>
  <si>
    <t>196062434126</t>
  </si>
  <si>
    <t>000001000035589006</t>
  </si>
  <si>
    <t>AA2</t>
  </si>
  <si>
    <t>OXFORD GRAY/WHITE</t>
  </si>
  <si>
    <t>196062434065</t>
  </si>
  <si>
    <t>000001000035588006</t>
  </si>
  <si>
    <t>AM2M</t>
  </si>
  <si>
    <t>BLUE JAY/EMERALD NIGHT</t>
  </si>
  <si>
    <t>196062433945</t>
  </si>
  <si>
    <t>000001000035586006</t>
  </si>
  <si>
    <t>AM4M</t>
  </si>
  <si>
    <t>CHEERFUL RED/WHITE</t>
  </si>
  <si>
    <t>196062434003</t>
  </si>
  <si>
    <t>000001000035587006</t>
  </si>
  <si>
    <t>M5922</t>
  </si>
  <si>
    <t>POWERBLEND BOYFRIEND SWEAT PANT</t>
  </si>
  <si>
    <t>194959857041</t>
  </si>
  <si>
    <t>000001000027381001</t>
  </si>
  <si>
    <t>194959857058</t>
  </si>
  <si>
    <t>000001000027381002</t>
  </si>
  <si>
    <t>194959857065</t>
  </si>
  <si>
    <t>000001000027381003</t>
  </si>
  <si>
    <t>194959857072</t>
  </si>
  <si>
    <t>000001000027381004</t>
  </si>
  <si>
    <t>194959857089</t>
  </si>
  <si>
    <t>000001000027381005</t>
  </si>
  <si>
    <t>196062334037</t>
  </si>
  <si>
    <t>000001000027391001</t>
  </si>
  <si>
    <t>196062334044</t>
  </si>
  <si>
    <t>000001000027391002</t>
  </si>
  <si>
    <t>196062334051</t>
  </si>
  <si>
    <t>000001000027391003</t>
  </si>
  <si>
    <t>196062334068</t>
  </si>
  <si>
    <t>000001000027391004</t>
  </si>
  <si>
    <t>196062334075</t>
  </si>
  <si>
    <t>000001000027391005</t>
  </si>
  <si>
    <t>196062334082</t>
  </si>
  <si>
    <t>000001000027391006</t>
  </si>
  <si>
    <t>194959856976</t>
  </si>
  <si>
    <t>000001000027385006</t>
  </si>
  <si>
    <t>194959856914</t>
  </si>
  <si>
    <t>000001000027383006</t>
  </si>
  <si>
    <t>196062334099</t>
  </si>
  <si>
    <t>000001000027388001</t>
  </si>
  <si>
    <t>196062334105</t>
  </si>
  <si>
    <t>000001000027388002</t>
  </si>
  <si>
    <t>196062334112</t>
  </si>
  <si>
    <t>000001000027388003</t>
  </si>
  <si>
    <t>196062334129</t>
  </si>
  <si>
    <t>000001000027388004</t>
  </si>
  <si>
    <t>196062334136</t>
  </si>
  <si>
    <t>000001000027388005</t>
  </si>
  <si>
    <t>196062334143</t>
  </si>
  <si>
    <t>000001000027388006</t>
  </si>
  <si>
    <t>196062333917</t>
  </si>
  <si>
    <t>000001000027386001</t>
  </si>
  <si>
    <t>196062333924</t>
  </si>
  <si>
    <t>000001000027386002</t>
  </si>
  <si>
    <t>196062333931</t>
  </si>
  <si>
    <t>000001000027386003</t>
  </si>
  <si>
    <t>196062333948</t>
  </si>
  <si>
    <t>000001000027386004</t>
  </si>
  <si>
    <t>196062333955</t>
  </si>
  <si>
    <t>000001000027386005</t>
  </si>
  <si>
    <t>196062333962</t>
  </si>
  <si>
    <t>000001000027386006</t>
  </si>
  <si>
    <t>194959856853</t>
  </si>
  <si>
    <t>000001000027397006</t>
  </si>
  <si>
    <t>194959857034</t>
  </si>
  <si>
    <t>000001000027393006</t>
  </si>
  <si>
    <t>196062333979</t>
  </si>
  <si>
    <t>000001000027379001</t>
  </si>
  <si>
    <t>196062333986</t>
  </si>
  <si>
    <t>000001000027379002</t>
  </si>
  <si>
    <t>196062333993</t>
  </si>
  <si>
    <t>000001000027379003</t>
  </si>
  <si>
    <t>196062334006</t>
  </si>
  <si>
    <t>000001000027379004</t>
  </si>
  <si>
    <t>196062334013</t>
  </si>
  <si>
    <t>000001000027379005</t>
  </si>
  <si>
    <t>196062334150</t>
  </si>
  <si>
    <t>000001000027382001</t>
  </si>
  <si>
    <t>196062334167</t>
  </si>
  <si>
    <t>000001000027382002</t>
  </si>
  <si>
    <t>196062334174</t>
  </si>
  <si>
    <t>000001000027382003</t>
  </si>
  <si>
    <t>196062334181</t>
  </si>
  <si>
    <t>000001000027382004</t>
  </si>
  <si>
    <t>196062334198</t>
  </si>
  <si>
    <t>000001000027382005</t>
  </si>
  <si>
    <t>196062334204</t>
  </si>
  <si>
    <t>000001000027382006</t>
  </si>
  <si>
    <t>M9267</t>
  </si>
  <si>
    <t>Midweight Jersey Jogger</t>
  </si>
  <si>
    <t>A09P</t>
  </si>
  <si>
    <t>JOYFUL PINK PE HEATHER</t>
  </si>
  <si>
    <t>196062792813</t>
  </si>
  <si>
    <t>000001000039486002</t>
  </si>
  <si>
    <t>196062792820</t>
  </si>
  <si>
    <t>000001000039486003</t>
  </si>
  <si>
    <t>196062792837</t>
  </si>
  <si>
    <t>000001000039486004</t>
  </si>
  <si>
    <t>196062792844</t>
  </si>
  <si>
    <t>000001000039486005</t>
  </si>
  <si>
    <t>ML906</t>
  </si>
  <si>
    <t>Reverse Weave Short</t>
  </si>
  <si>
    <t>194959517822</t>
  </si>
  <si>
    <t>000001000052519004</t>
  </si>
  <si>
    <t>194959517839</t>
  </si>
  <si>
    <t>000001000052519005</t>
  </si>
  <si>
    <t>194959517846</t>
  </si>
  <si>
    <t>000001000052519003</t>
  </si>
  <si>
    <t>194164932106</t>
  </si>
  <si>
    <t>000001000023788001</t>
  </si>
  <si>
    <t>194164932113</t>
  </si>
  <si>
    <t>000001000023788002</t>
  </si>
  <si>
    <t>194164932120</t>
  </si>
  <si>
    <t>000001000023788003</t>
  </si>
  <si>
    <t>194164932137</t>
  </si>
  <si>
    <t>000001000023788004</t>
  </si>
  <si>
    <t>194164932144</t>
  </si>
  <si>
    <t>000001000023788005</t>
  </si>
  <si>
    <t>194164932151</t>
  </si>
  <si>
    <t>000001000023788006</t>
  </si>
  <si>
    <t>P7309</t>
  </si>
  <si>
    <t>OPEN BOTTOM EVERYDAY COTTON PANT</t>
  </si>
  <si>
    <t>090563853663</t>
  </si>
  <si>
    <t>6103.42.1020</t>
  </si>
  <si>
    <t>000001000001930006</t>
  </si>
  <si>
    <t>090563853670</t>
  </si>
  <si>
    <t>000001000001930007</t>
  </si>
  <si>
    <t>090563853700</t>
  </si>
  <si>
    <t>000001000001933006</t>
  </si>
  <si>
    <t>090563853717</t>
  </si>
  <si>
    <t>000001000001933007</t>
  </si>
  <si>
    <t>090563853731</t>
  </si>
  <si>
    <t>000001000001934007</t>
  </si>
  <si>
    <t>P7310</t>
  </si>
  <si>
    <t>CLOSED BOTTOM EVERYDAY COTTON PANT</t>
  </si>
  <si>
    <t>090563852895</t>
  </si>
  <si>
    <t>000001000001947007</t>
  </si>
  <si>
    <t>QW272G</t>
  </si>
  <si>
    <t>Plus Powerblend Relaxed V-Neck Tee</t>
  </si>
  <si>
    <t>AFQN</t>
  </si>
  <si>
    <t>WOW PINK/CREATIVE MAUVE X-DYE</t>
  </si>
  <si>
    <t>196062353694</t>
  </si>
  <si>
    <t>000001000031287003</t>
  </si>
  <si>
    <t>196062353700</t>
  </si>
  <si>
    <t>000001000031287001</t>
  </si>
  <si>
    <t>196062353717</t>
  </si>
  <si>
    <t>000001000031287002</t>
  </si>
  <si>
    <t>QW4909</t>
  </si>
  <si>
    <t>PLUS MIDWEIGHT HOODIE</t>
  </si>
  <si>
    <t>586OJA</t>
  </si>
  <si>
    <t>MULTI SKETCH + C LOGO</t>
  </si>
  <si>
    <t>196062352659</t>
  </si>
  <si>
    <t>000001000034775003</t>
  </si>
  <si>
    <t>196062352666</t>
  </si>
  <si>
    <t>000001000034775001</t>
  </si>
  <si>
    <t>196062352673</t>
  </si>
  <si>
    <t>000001000034775002</t>
  </si>
  <si>
    <t>194959286667</t>
  </si>
  <si>
    <t>000001000053075003</t>
  </si>
  <si>
    <t>194959286674</t>
  </si>
  <si>
    <t>000001000053075001</t>
  </si>
  <si>
    <t>194959286681</t>
  </si>
  <si>
    <t>000001000053075002</t>
  </si>
  <si>
    <t>194959286698</t>
  </si>
  <si>
    <t>000001000053076001</t>
  </si>
  <si>
    <t>194959286704</t>
  </si>
  <si>
    <t>000001000053076003</t>
  </si>
  <si>
    <t>194959286711</t>
  </si>
  <si>
    <t>000001000053076002</t>
  </si>
  <si>
    <t>196062063791</t>
  </si>
  <si>
    <t>000001000027523003</t>
  </si>
  <si>
    <t>586OKA</t>
  </si>
  <si>
    <t>1 COLOR SKETCH+C LOGO</t>
  </si>
  <si>
    <t>196062352680</t>
  </si>
  <si>
    <t>000001000034776003</t>
  </si>
  <si>
    <t>196062352697</t>
  </si>
  <si>
    <t>000001000034776001</t>
  </si>
  <si>
    <t>196062352703</t>
  </si>
  <si>
    <t>000001000034776002</t>
  </si>
  <si>
    <t>196062352710</t>
  </si>
  <si>
    <t>000001000034777003</t>
  </si>
  <si>
    <t>196062352727</t>
  </si>
  <si>
    <t>000001000034777001</t>
  </si>
  <si>
    <t>196062352734</t>
  </si>
  <si>
    <t>000001000034777002</t>
  </si>
  <si>
    <t>QW538B</t>
  </si>
  <si>
    <t>PLUS CROPPED TEE - COLORBLOCK</t>
  </si>
  <si>
    <t>AWRJ</t>
  </si>
  <si>
    <t>WHITE/PINKY PEACH</t>
  </si>
  <si>
    <t>586GPA</t>
  </si>
  <si>
    <t>8" SORBET CHAMPION</t>
  </si>
  <si>
    <t>196062021029</t>
  </si>
  <si>
    <t>6114.20.0010</t>
  </si>
  <si>
    <t>000001000055609004</t>
  </si>
  <si>
    <t>196062021036</t>
  </si>
  <si>
    <t>000001000055609001</t>
  </si>
  <si>
    <t>196062021043</t>
  </si>
  <si>
    <t>000001000055609002</t>
  </si>
  <si>
    <t>QW5722</t>
  </si>
  <si>
    <t>PLUS T-SHIRT DRESS</t>
  </si>
  <si>
    <t>196062798457</t>
  </si>
  <si>
    <t>6104.42.0010</t>
  </si>
  <si>
    <t>000001000039596001</t>
  </si>
  <si>
    <t>QW897G</t>
  </si>
  <si>
    <t>PLUS CLASSIC TEE - GRAPHIC</t>
  </si>
  <si>
    <t>586VOA</t>
  </si>
  <si>
    <t>PAINT SPLATTER AM C</t>
  </si>
  <si>
    <t>196062230728</t>
  </si>
  <si>
    <t>000001000032872004</t>
  </si>
  <si>
    <t>196062230735</t>
  </si>
  <si>
    <t>000001000032872001</t>
  </si>
  <si>
    <t>196062230742</t>
  </si>
  <si>
    <t>000001000032872002</t>
  </si>
  <si>
    <t>196062230759</t>
  </si>
  <si>
    <t>000001000032872003</t>
  </si>
  <si>
    <t>586259</t>
  </si>
  <si>
    <t>12" CLASSIC SCRIPT</t>
  </si>
  <si>
    <t>194959863967</t>
  </si>
  <si>
    <t>000001000055088004</t>
  </si>
  <si>
    <t>194959863974</t>
  </si>
  <si>
    <t>000001000055088001</t>
  </si>
  <si>
    <t>194959863981</t>
  </si>
  <si>
    <t>000001000055088002</t>
  </si>
  <si>
    <t>S0888</t>
  </si>
  <si>
    <t>090563584161</t>
  </si>
  <si>
    <t>6110.20.2041</t>
  </si>
  <si>
    <t>000001000004420007</t>
  </si>
  <si>
    <t>090563849765</t>
  </si>
  <si>
    <t>000001000004420008</t>
  </si>
  <si>
    <t>090563584185</t>
  </si>
  <si>
    <t>000001000004427007</t>
  </si>
  <si>
    <t>090563584208</t>
  </si>
  <si>
    <t>000001000004434007</t>
  </si>
  <si>
    <t>090563849864</t>
  </si>
  <si>
    <t>000001000004434008</t>
  </si>
  <si>
    <t>090563849833</t>
  </si>
  <si>
    <t>000001000004431008</t>
  </si>
  <si>
    <t>W3J</t>
  </si>
  <si>
    <t>TEAM RED SCARLET</t>
  </si>
  <si>
    <t>090563849888</t>
  </si>
  <si>
    <t>000001000004459008</t>
  </si>
  <si>
    <t>S0889</t>
  </si>
  <si>
    <t>AEXN</t>
  </si>
  <si>
    <t>FOREST PEAK GREEN</t>
  </si>
  <si>
    <t>196062253444</t>
  </si>
  <si>
    <t>000001000004324001</t>
  </si>
  <si>
    <t>T0223</t>
  </si>
  <si>
    <t>CLASSIC TEE</t>
  </si>
  <si>
    <t>090563786121</t>
  </si>
  <si>
    <t>000001000005538008</t>
  </si>
  <si>
    <t>090563786350</t>
  </si>
  <si>
    <t>000001000005552007</t>
  </si>
  <si>
    <t>090563786367</t>
  </si>
  <si>
    <t>000001000005552008</t>
  </si>
  <si>
    <t>090563786602</t>
  </si>
  <si>
    <t>000001000005557008</t>
  </si>
  <si>
    <t>090563786428</t>
  </si>
  <si>
    <t>000001000005554007</t>
  </si>
  <si>
    <t>090563786435</t>
  </si>
  <si>
    <t>000001000005554008</t>
  </si>
  <si>
    <t>090563786244</t>
  </si>
  <si>
    <t>000001000005548008</t>
  </si>
  <si>
    <t>T3314G</t>
  </si>
  <si>
    <t>GRAPHIC POWERBLEND TANK</t>
  </si>
  <si>
    <t>196062884037</t>
  </si>
  <si>
    <t>6110.30.3053</t>
  </si>
  <si>
    <t>000001000040537005</t>
  </si>
  <si>
    <t>T79190</t>
  </si>
  <si>
    <t>POWERBLEND SHORT SLEEVE RAGLAN TEE</t>
  </si>
  <si>
    <t>A88P</t>
  </si>
  <si>
    <t>ALL ABOUT OLIVE/CHLK WHT X-DYE</t>
  </si>
  <si>
    <t>5865ZA</t>
  </si>
  <si>
    <t>4" C LOGO OVER BYOC</t>
  </si>
  <si>
    <t>196062815413</t>
  </si>
  <si>
    <t>000001000039787001</t>
  </si>
  <si>
    <t>196062815444</t>
  </si>
  <si>
    <t>000001000039787004</t>
  </si>
  <si>
    <t>T8533G</t>
  </si>
  <si>
    <t>GRAPHIC POWERBLEND TEE</t>
  </si>
  <si>
    <t>A89P</t>
  </si>
  <si>
    <t>COUNTRY WALNUT/CHLK WHT X-DYE</t>
  </si>
  <si>
    <t>196062757553</t>
  </si>
  <si>
    <t>000001000030257005</t>
  </si>
  <si>
    <t>WDP</t>
  </si>
  <si>
    <t>NAVY HEATHER</t>
  </si>
  <si>
    <t>586MUA</t>
  </si>
  <si>
    <t>12" HALF MESH SCRIPT</t>
  </si>
  <si>
    <t>196062273688</t>
  </si>
  <si>
    <t>000001000033192005</t>
  </si>
  <si>
    <t>W3339G</t>
  </si>
  <si>
    <t>Powerblend Muscle Tank - Graphic</t>
  </si>
  <si>
    <t>194959882135</t>
  </si>
  <si>
    <t>000001000030842006</t>
  </si>
  <si>
    <t>5861MA</t>
  </si>
  <si>
    <t>3" MIRROR SCRIPTS</t>
  </si>
  <si>
    <t>196062774857</t>
  </si>
  <si>
    <t>000001000039295005</t>
  </si>
  <si>
    <t>196062774864</t>
  </si>
  <si>
    <t>000001000039295006</t>
  </si>
  <si>
    <t>194959881954</t>
  </si>
  <si>
    <t>000001000030839006</t>
  </si>
  <si>
    <t>AWTJ</t>
  </si>
  <si>
    <t>PINKY PEACH/INARI CROSS DYE</t>
  </si>
  <si>
    <t>194959882012</t>
  </si>
  <si>
    <t>000001000030840006</t>
  </si>
  <si>
    <t>AWVJ</t>
  </si>
  <si>
    <t>GREEN REEF/FRESHTEAL CROSS DYE</t>
  </si>
  <si>
    <t>194959881893</t>
  </si>
  <si>
    <t>000001000030841006</t>
  </si>
  <si>
    <t>G7S</t>
  </si>
  <si>
    <t>PALE BLUSH PINK</t>
  </si>
  <si>
    <t>58632A</t>
  </si>
  <si>
    <t>1.25" 2 COLOR C-LOGO</t>
  </si>
  <si>
    <t>196062775465</t>
  </si>
  <si>
    <t>000001000039318003</t>
  </si>
  <si>
    <t>120</t>
  </si>
  <si>
    <t>196062775496</t>
  </si>
  <si>
    <t>000001000039318006</t>
  </si>
  <si>
    <t>196062775526</t>
  </si>
  <si>
    <t>000001000039316003</t>
  </si>
  <si>
    <t>196062775533</t>
  </si>
  <si>
    <t>000001000039316004</t>
  </si>
  <si>
    <t>196062774765</t>
  </si>
  <si>
    <t>000001000039296002</t>
  </si>
  <si>
    <t>196062774772</t>
  </si>
  <si>
    <t>000001000039296003</t>
  </si>
  <si>
    <t>196062774789</t>
  </si>
  <si>
    <t>000001000039296004</t>
  </si>
  <si>
    <t>196062774796</t>
  </si>
  <si>
    <t>000001000039296005</t>
  </si>
  <si>
    <t>W4635</t>
  </si>
  <si>
    <t>Powerblend Quarter Zip</t>
  </si>
  <si>
    <t>586GNA</t>
  </si>
  <si>
    <t>3.25" SCRPT NO PIP DE</t>
  </si>
  <si>
    <t>196062304733</t>
  </si>
  <si>
    <t>000001000033769001</t>
  </si>
  <si>
    <t>196062304740</t>
  </si>
  <si>
    <t>000001000033769002</t>
  </si>
  <si>
    <t>196062304764</t>
  </si>
  <si>
    <t>000001000033769004</t>
  </si>
  <si>
    <t>196062304788</t>
  </si>
  <si>
    <t>000001000033769006</t>
  </si>
  <si>
    <t>196062304962</t>
  </si>
  <si>
    <t>000001000033772006</t>
  </si>
  <si>
    <t>196062304900</t>
  </si>
  <si>
    <t>000001000033771006</t>
  </si>
  <si>
    <t>196062304849</t>
  </si>
  <si>
    <t>000001000033770006</t>
  </si>
  <si>
    <t>W4909</t>
  </si>
  <si>
    <t>Middlweight Hoodie</t>
  </si>
  <si>
    <t>196062321563</t>
  </si>
  <si>
    <t>000001000034067002</t>
  </si>
  <si>
    <t>196062321600</t>
  </si>
  <si>
    <t>000001000034067006</t>
  </si>
  <si>
    <t>W59220</t>
  </si>
  <si>
    <t>POWERBLEND MOCK NECK</t>
  </si>
  <si>
    <t>586OEA</t>
  </si>
  <si>
    <t>EMB SCRIPT W/O PIP</t>
  </si>
  <si>
    <t>196062322706</t>
  </si>
  <si>
    <t>000001000034087001</t>
  </si>
  <si>
    <t>196062322713</t>
  </si>
  <si>
    <t>000001000034087002</t>
  </si>
  <si>
    <t>196062322720</t>
  </si>
  <si>
    <t>000001000034087003</t>
  </si>
  <si>
    <t>196062322737</t>
  </si>
  <si>
    <t>000001000034087004</t>
  </si>
  <si>
    <t>196062322744</t>
  </si>
  <si>
    <t>000001000034087005</t>
  </si>
  <si>
    <t>196062322751</t>
  </si>
  <si>
    <t>000001000034087006</t>
  </si>
  <si>
    <t>196062323000</t>
  </si>
  <si>
    <t>000001000034091001</t>
  </si>
  <si>
    <t>196062323017</t>
  </si>
  <si>
    <t>000001000034091002</t>
  </si>
  <si>
    <t>196062323024</t>
  </si>
  <si>
    <t>000001000034091003</t>
  </si>
  <si>
    <t>196062323031</t>
  </si>
  <si>
    <t>000001000034091004</t>
  </si>
  <si>
    <t>196062323048</t>
  </si>
  <si>
    <t>000001000034091005</t>
  </si>
  <si>
    <t>196062323055</t>
  </si>
  <si>
    <t>000001000034091006</t>
  </si>
  <si>
    <t>196062333795</t>
  </si>
  <si>
    <t>000001000027227001</t>
  </si>
  <si>
    <t>196062333801</t>
  </si>
  <si>
    <t>000001000027227002</t>
  </si>
  <si>
    <t>196062333818</t>
  </si>
  <si>
    <t>000001000027227003</t>
  </si>
  <si>
    <t>196062333825</t>
  </si>
  <si>
    <t>000001000027227004</t>
  </si>
  <si>
    <t>196062333832</t>
  </si>
  <si>
    <t>000001000027227005</t>
  </si>
  <si>
    <t>196062333849</t>
  </si>
  <si>
    <t>000001000027227006</t>
  </si>
  <si>
    <t>196062322829</t>
  </si>
  <si>
    <t>000001000034089001</t>
  </si>
  <si>
    <t>196062322836</t>
  </si>
  <si>
    <t>000001000034089002</t>
  </si>
  <si>
    <t>196062322843</t>
  </si>
  <si>
    <t>000001000034089003</t>
  </si>
  <si>
    <t>196062322850</t>
  </si>
  <si>
    <t>000001000034089004</t>
  </si>
  <si>
    <t>196062322867</t>
  </si>
  <si>
    <t>000001000034089005</t>
  </si>
  <si>
    <t>196062322874</t>
  </si>
  <si>
    <t>000001000034089006</t>
  </si>
  <si>
    <t>196062333856</t>
  </si>
  <si>
    <t>000001000027230001</t>
  </si>
  <si>
    <t>196062333863</t>
  </si>
  <si>
    <t>000001000027230002</t>
  </si>
  <si>
    <t>196062333870</t>
  </si>
  <si>
    <t>000001000027230003</t>
  </si>
  <si>
    <t>196062333887</t>
  </si>
  <si>
    <t>000001000027230004</t>
  </si>
  <si>
    <t>196062333894</t>
  </si>
  <si>
    <t>000001000027230005</t>
  </si>
  <si>
    <t>196062333900</t>
  </si>
  <si>
    <t>000001000027230006</t>
  </si>
  <si>
    <t>196062333733</t>
  </si>
  <si>
    <t>000001000027229001</t>
  </si>
  <si>
    <t>196062333740</t>
  </si>
  <si>
    <t>000001000027229002</t>
  </si>
  <si>
    <t>196062333757</t>
  </si>
  <si>
    <t>000001000027229003</t>
  </si>
  <si>
    <t>196062333764</t>
  </si>
  <si>
    <t>000001000027229004</t>
  </si>
  <si>
    <t>196062333771</t>
  </si>
  <si>
    <t>000001000027229005</t>
  </si>
  <si>
    <t>196062333788</t>
  </si>
  <si>
    <t>000001000027229006</t>
  </si>
  <si>
    <t>196062322881</t>
  </si>
  <si>
    <t>000001000034092001</t>
  </si>
  <si>
    <t>196062322898</t>
  </si>
  <si>
    <t>000001000034092002</t>
  </si>
  <si>
    <t>196062322904</t>
  </si>
  <si>
    <t>000001000034092003</t>
  </si>
  <si>
    <t>196062322911</t>
  </si>
  <si>
    <t>000001000034092004</t>
  </si>
  <si>
    <t>196062322935</t>
  </si>
  <si>
    <t>000001000034092006</t>
  </si>
  <si>
    <t>NTC</t>
  </si>
  <si>
    <t>NATURAL</t>
  </si>
  <si>
    <t>196062322942</t>
  </si>
  <si>
    <t>000001000034090001</t>
  </si>
  <si>
    <t>196062322959</t>
  </si>
  <si>
    <t>000001000034090002</t>
  </si>
  <si>
    <t>196062322966</t>
  </si>
  <si>
    <t>000001000034090003</t>
  </si>
  <si>
    <t>196062322973</t>
  </si>
  <si>
    <t>000001000034090004</t>
  </si>
  <si>
    <t>196062322980</t>
  </si>
  <si>
    <t>000001000034090005</t>
  </si>
  <si>
    <t>196062322997</t>
  </si>
  <si>
    <t>000001000034090006</t>
  </si>
  <si>
    <t>196062322768</t>
  </si>
  <si>
    <t>000001000034088001</t>
  </si>
  <si>
    <t>196062322775</t>
  </si>
  <si>
    <t>000001000034088002</t>
  </si>
  <si>
    <t>196062322782</t>
  </si>
  <si>
    <t>000001000034088003</t>
  </si>
  <si>
    <t>196062322799</t>
  </si>
  <si>
    <t>000001000034088004</t>
  </si>
  <si>
    <t>196062322805</t>
  </si>
  <si>
    <t>000001000034088005</t>
  </si>
  <si>
    <t>196062322812</t>
  </si>
  <si>
    <t>000001000034088006</t>
  </si>
  <si>
    <t>W5950B</t>
  </si>
  <si>
    <t>THE CROPPED TEE - COLORBLOCKED</t>
  </si>
  <si>
    <t>ANZM</t>
  </si>
  <si>
    <t>WHITE/PERSIMMON ORANGE</t>
  </si>
  <si>
    <t>196062323352</t>
  </si>
  <si>
    <t>000001000034097006</t>
  </si>
  <si>
    <t>AV4J</t>
  </si>
  <si>
    <t>PORTAL TEAL/WHITE</t>
  </si>
  <si>
    <t>194959859519</t>
  </si>
  <si>
    <t>000001000055081006</t>
  </si>
  <si>
    <t>194959859571</t>
  </si>
  <si>
    <t>000001000030479006</t>
  </si>
  <si>
    <t>W6189</t>
  </si>
  <si>
    <t>MIDDLEWEIGHTS OVERSIZED CREW</t>
  </si>
  <si>
    <t>194959216237</t>
  </si>
  <si>
    <t>000001000026742001</t>
  </si>
  <si>
    <t>194959216268</t>
  </si>
  <si>
    <t>000001000026742004</t>
  </si>
  <si>
    <t>194959216275</t>
  </si>
  <si>
    <t>000001000026742005</t>
  </si>
  <si>
    <t>194959216282</t>
  </si>
  <si>
    <t>000001000026742006</t>
  </si>
  <si>
    <t>194959216299</t>
  </si>
  <si>
    <t>000001000026743001</t>
  </si>
  <si>
    <t>194959216305</t>
  </si>
  <si>
    <t>000001000026743002</t>
  </si>
  <si>
    <t>194959216312</t>
  </si>
  <si>
    <t>000001000026743003</t>
  </si>
  <si>
    <t>194959216329</t>
  </si>
  <si>
    <t>000001000026743004</t>
  </si>
  <si>
    <t>194959216336</t>
  </si>
  <si>
    <t>000001000026743005</t>
  </si>
  <si>
    <t>194959216343</t>
  </si>
  <si>
    <t>000001000026743006</t>
  </si>
  <si>
    <t>194959216473</t>
  </si>
  <si>
    <t>000001000026744001</t>
  </si>
  <si>
    <t>194959216497</t>
  </si>
  <si>
    <t>000001000026744003</t>
  </si>
  <si>
    <t>194959216503</t>
  </si>
  <si>
    <t>000001000026744004</t>
  </si>
  <si>
    <t>194959216510</t>
  </si>
  <si>
    <t>000001000026744005</t>
  </si>
  <si>
    <t>W6189G</t>
  </si>
  <si>
    <t>T-Shirt Crew - Graphic</t>
  </si>
  <si>
    <t>AM2Q</t>
  </si>
  <si>
    <t>LIGHT SKY BLUE PE HEATHER</t>
  </si>
  <si>
    <t>196062834544</t>
  </si>
  <si>
    <t>000001000040014003</t>
  </si>
  <si>
    <t>196062834551</t>
  </si>
  <si>
    <t>000001000040014004</t>
  </si>
  <si>
    <t>196062834568</t>
  </si>
  <si>
    <t>000001000040014005</t>
  </si>
  <si>
    <t>196062834575</t>
  </si>
  <si>
    <t>000001000040014006</t>
  </si>
  <si>
    <t>W9261G</t>
  </si>
  <si>
    <t>Midweight Jersey Hoodie</t>
  </si>
  <si>
    <t>196062887106</t>
  </si>
  <si>
    <t>000001000040555002</t>
  </si>
  <si>
    <t>196062887113</t>
  </si>
  <si>
    <t>000001000040555003</t>
  </si>
  <si>
    <t>196062887120</t>
  </si>
  <si>
    <t>000001000040555004</t>
  </si>
  <si>
    <t>196062887137</t>
  </si>
  <si>
    <t>000001000040555005</t>
  </si>
  <si>
    <t>A1GP</t>
  </si>
  <si>
    <t>SUGAR PEACH PE HEATHER</t>
  </si>
  <si>
    <t>196062887229</t>
  </si>
  <si>
    <t>000001000040557002</t>
  </si>
  <si>
    <t>196062887236</t>
  </si>
  <si>
    <t>000001000040557003</t>
  </si>
  <si>
    <t>196062887243</t>
  </si>
  <si>
    <t>000001000040557004</t>
  </si>
  <si>
    <t>196062887250</t>
  </si>
  <si>
    <t>000001000040557005</t>
  </si>
  <si>
    <t>58604A</t>
  </si>
  <si>
    <t>10" SEDIMENT SWRL SCR</t>
  </si>
  <si>
    <t>196062887571</t>
  </si>
  <si>
    <t>000001000040563001</t>
  </si>
  <si>
    <t>196062887588</t>
  </si>
  <si>
    <t>000001000040563002</t>
  </si>
  <si>
    <t>196062887595</t>
  </si>
  <si>
    <t>000001000040563003</t>
  </si>
  <si>
    <t>WL3153</t>
  </si>
  <si>
    <t>Drop Shoulder RW Cropped Hoodie</t>
  </si>
  <si>
    <t>549302</t>
  </si>
  <si>
    <t>LEFT CHEST "C" LOGO (AW15374) &amp; SLV PATC</t>
  </si>
  <si>
    <t>194959948558</t>
  </si>
  <si>
    <t>000001000031069006</t>
  </si>
  <si>
    <t>2UC</t>
  </si>
  <si>
    <t>GFS SILVER GREY</t>
  </si>
  <si>
    <t>194959948619</t>
  </si>
  <si>
    <t>000001000031071006</t>
  </si>
  <si>
    <t>WL659</t>
  </si>
  <si>
    <t>CROPPED REVERSE WEAVE HOOD</t>
  </si>
  <si>
    <t>738994899217</t>
  </si>
  <si>
    <t>000001000011419001</t>
  </si>
  <si>
    <t>738994899224</t>
  </si>
  <si>
    <t>000001000011419002</t>
  </si>
  <si>
    <t>738994899231</t>
  </si>
  <si>
    <t>000001000011419003</t>
  </si>
  <si>
    <t>738994899248</t>
  </si>
  <si>
    <t>000001000011419004</t>
  </si>
  <si>
    <t>738994899255</t>
  </si>
  <si>
    <t>000001000011419005</t>
  </si>
  <si>
    <t>738994899262</t>
  </si>
  <si>
    <t>000001000011419006</t>
  </si>
  <si>
    <t>194164107573</t>
  </si>
  <si>
    <t>000001000049183005</t>
  </si>
  <si>
    <t>194164107580</t>
  </si>
  <si>
    <t>000001000049183006</t>
  </si>
  <si>
    <t>194164107597</t>
  </si>
  <si>
    <t>000001000049183003</t>
  </si>
  <si>
    <t>194164107627</t>
  </si>
  <si>
    <t>000001000049183004</t>
  </si>
  <si>
    <t>738994899514</t>
  </si>
  <si>
    <t>000001000011427001</t>
  </si>
  <si>
    <t>738994899521</t>
  </si>
  <si>
    <t>000001000011427002</t>
  </si>
  <si>
    <t>738994899538</t>
  </si>
  <si>
    <t>000001000011427003</t>
  </si>
  <si>
    <t>194164918117</t>
  </si>
  <si>
    <t>000001000011454001</t>
  </si>
  <si>
    <t>194164918124</t>
  </si>
  <si>
    <t>000001000011454002</t>
  </si>
  <si>
    <t>194164918131</t>
  </si>
  <si>
    <t>000001000011454003</t>
  </si>
  <si>
    <t>194164918148</t>
  </si>
  <si>
    <t>000001000011454004</t>
  </si>
  <si>
    <t>194164918155</t>
  </si>
  <si>
    <t>000001000011454005</t>
  </si>
  <si>
    <t>194164918162</t>
  </si>
  <si>
    <t>000001000011454006</t>
  </si>
  <si>
    <t>194164107450</t>
  </si>
  <si>
    <t>000001000049182005</t>
  </si>
  <si>
    <t>194164107467</t>
  </si>
  <si>
    <t>000001000049182004</t>
  </si>
  <si>
    <t>194164107474</t>
  </si>
  <si>
    <t>000001000049182006</t>
  </si>
  <si>
    <t>194164107481</t>
  </si>
  <si>
    <t>000001000049182003</t>
  </si>
  <si>
    <t>194164107498</t>
  </si>
  <si>
    <t>000001000049182002</t>
  </si>
  <si>
    <t>194164107504</t>
  </si>
  <si>
    <t>000001000049182001</t>
  </si>
  <si>
    <t>AW-CH-LIFE-W-JERSEY</t>
  </si>
  <si>
    <t>WL7273</t>
  </si>
  <si>
    <t>BOYFRIEND LONG SLEEVE CROPPED TEE</t>
  </si>
  <si>
    <t>194959936906</t>
  </si>
  <si>
    <t>000001000031027006</t>
  </si>
  <si>
    <t>LTJ</t>
  </si>
  <si>
    <t>DARK KHAKI</t>
  </si>
  <si>
    <t>194959936661</t>
  </si>
  <si>
    <t>000001000031028006</t>
  </si>
  <si>
    <t>WL9336</t>
  </si>
  <si>
    <t>Lightweight Fitted Tee</t>
  </si>
  <si>
    <t>586821</t>
  </si>
  <si>
    <t>.75" 2 COLOR C LOGO</t>
  </si>
  <si>
    <t>194959362248</t>
  </si>
  <si>
    <t>000001000028340003</t>
  </si>
  <si>
    <t>200</t>
  </si>
  <si>
    <t>1) There will be no individual picking - You have take either by the case load OR the total quantity per SKU</t>
  </si>
  <si>
    <t>3) After the initial deposit is paid goods MUST be picked up within three weeks.</t>
  </si>
  <si>
    <t>Image</t>
  </si>
  <si>
    <t>TOT WHS</t>
  </si>
  <si>
    <t>TOT RRP</t>
  </si>
  <si>
    <t>WHS</t>
  </si>
  <si>
    <t>RRP</t>
  </si>
  <si>
    <t>TOT QTY</t>
  </si>
  <si>
    <t>Etichette di riga</t>
  </si>
  <si>
    <t>Totale complessivo</t>
  </si>
  <si>
    <t>Somma di TOT QTY</t>
  </si>
  <si>
    <t>Somma di TOT WHS</t>
  </si>
  <si>
    <t>Somma di TOT RRP</t>
  </si>
  <si>
    <t>TOT OFFER</t>
  </si>
  <si>
    <t>2) MOQ of 100,000 pcs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</si>
</sst>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_-[$$-409]* #,##0.00_ ;_-[$$-409]* \-#,##0.00\ ;_-[$$-409]* &quot;-&quot;??_ ;_-@_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1"/>
      <color rgb="FFFFFF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2" fontId="0" fillId="0" borderId="0" xfId="0" applyNumberFormat="1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165" fontId="0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3" fillId="5" borderId="2" xfId="0" applyNumberFormat="1" applyFont="1" applyFill="1" applyBorder="1" applyAlignment="1">
      <alignment horizontal="center" vertical="center"/>
    </xf>
    <xf numFmtId="165" fontId="0" fillId="0" borderId="2" xfId="0" applyNumberFormat="1" applyFont="1" applyBorder="1" applyAlignment="1">
      <alignment horizontal="center" vertical="center"/>
    </xf>
    <xf numFmtId="165" fontId="0" fillId="0" borderId="0" xfId="0" applyNumberFormat="1" applyFont="1" applyBorder="1" applyAlignment="1">
      <alignment horizontal="center" vertical="center"/>
    </xf>
    <xf numFmtId="165" fontId="4" fillId="2" borderId="0" xfId="0" applyNumberFormat="1" applyFont="1" applyFill="1" applyAlignment="1">
      <alignment horizontal="center" vertical="center"/>
    </xf>
    <xf numFmtId="165" fontId="4" fillId="3" borderId="2" xfId="0" applyNumberFormat="1" applyFont="1" applyFill="1" applyBorder="1" applyAlignment="1">
      <alignment horizontal="center" vertical="center"/>
    </xf>
    <xf numFmtId="165" fontId="0" fillId="2" borderId="2" xfId="0" applyNumberFormat="1" applyFont="1" applyFill="1" applyBorder="1" applyAlignment="1">
      <alignment horizontal="center" vertical="center"/>
    </xf>
    <xf numFmtId="2" fontId="3" fillId="5" borderId="2" xfId="0" applyNumberFormat="1" applyFont="1" applyFill="1" applyBorder="1" applyAlignment="1">
      <alignment horizontal="center" vertical="center"/>
    </xf>
    <xf numFmtId="3" fontId="3" fillId="5" borderId="2" xfId="0" applyNumberFormat="1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3" fontId="5" fillId="6" borderId="0" xfId="0" applyNumberFormat="1" applyFont="1" applyFill="1" applyAlignment="1">
      <alignment horizontal="center" vertical="center"/>
    </xf>
    <xf numFmtId="0" fontId="6" fillId="5" borderId="1" xfId="0" applyFont="1" applyFill="1" applyBorder="1" applyAlignment="1">
      <alignment horizontal="center"/>
    </xf>
    <xf numFmtId="164" fontId="6" fillId="5" borderId="1" xfId="0" applyNumberFormat="1" applyFont="1" applyFill="1" applyBorder="1" applyAlignment="1">
      <alignment horizontal="center"/>
    </xf>
    <xf numFmtId="4" fontId="6" fillId="5" borderId="1" xfId="0" applyNumberFormat="1" applyFont="1" applyFill="1" applyBorder="1" applyAlignment="1">
      <alignment horizontal="center"/>
    </xf>
    <xf numFmtId="3" fontId="6" fillId="5" borderId="1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  <xf numFmtId="165" fontId="0" fillId="0" borderId="0" xfId="0" applyNumberFormat="1"/>
    <xf numFmtId="0" fontId="0" fillId="0" borderId="3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7" fillId="7" borderId="8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numFmt numFmtId="165" formatCode="_-[$$-409]* #,##0.00_ ;_-[$$-409]* \-#,##0.00\ ;_-[$$-409]* &quot;-&quot;??_ ;_-@_ "/>
    </dxf>
    <dxf>
      <numFmt numFmtId="165" formatCode="_-[$$-409]* #,##0.00_ ;_-[$$-409]* \-#,##0.00\ ;_-[$$-409]* &quot;-&quot;??_ ;_-@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26" Type="http://schemas.openxmlformats.org/officeDocument/2006/relationships/image" Target="../media/image126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16" Type="http://schemas.openxmlformats.org/officeDocument/2006/relationships/image" Target="../media/image116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11" Type="http://schemas.openxmlformats.org/officeDocument/2006/relationships/image" Target="../media/image11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19200</xdr:colOff>
      <xdr:row>4</xdr:row>
      <xdr:rowOff>26999</xdr:rowOff>
    </xdr:from>
    <xdr:to>
      <xdr:col>1</xdr:col>
      <xdr:colOff>0</xdr:colOff>
      <xdr:row>4</xdr:row>
      <xdr:rowOff>1455128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3C525399-D614-4245-8123-754775CBBB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09850" y="10456874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8</xdr:row>
      <xdr:rowOff>27000</xdr:rowOff>
    </xdr:from>
    <xdr:to>
      <xdr:col>1</xdr:col>
      <xdr:colOff>0</xdr:colOff>
      <xdr:row>8</xdr:row>
      <xdr:rowOff>1455129</xdr:rowOff>
    </xdr:to>
    <xdr:pic>
      <xdr:nvPicPr>
        <xdr:cNvPr id="205" name="Picture 204">
          <a:extLst>
            <a:ext uri="{FF2B5EF4-FFF2-40B4-BE49-F238E27FC236}">
              <a16:creationId xmlns:a16="http://schemas.microsoft.com/office/drawing/2014/main" xmlns="" id="{B704F5EE-3430-4F3C-BF69-F38C8F6EF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409850" y="591129450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9</xdr:row>
      <xdr:rowOff>27000</xdr:rowOff>
    </xdr:from>
    <xdr:to>
      <xdr:col>1</xdr:col>
      <xdr:colOff>0</xdr:colOff>
      <xdr:row>9</xdr:row>
      <xdr:rowOff>1455129</xdr:rowOff>
    </xdr:to>
    <xdr:pic>
      <xdr:nvPicPr>
        <xdr:cNvPr id="287" name="Picture 286">
          <a:extLst>
            <a:ext uri="{FF2B5EF4-FFF2-40B4-BE49-F238E27FC236}">
              <a16:creationId xmlns:a16="http://schemas.microsoft.com/office/drawing/2014/main" xmlns="" id="{2F17C2C2-B97A-4076-8A50-FAA8763157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409850" y="846618525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11</xdr:row>
      <xdr:rowOff>27000</xdr:rowOff>
    </xdr:from>
    <xdr:to>
      <xdr:col>1</xdr:col>
      <xdr:colOff>0</xdr:colOff>
      <xdr:row>11</xdr:row>
      <xdr:rowOff>1455129</xdr:rowOff>
    </xdr:to>
    <xdr:pic>
      <xdr:nvPicPr>
        <xdr:cNvPr id="326" name="Picture 325">
          <a:extLst>
            <a:ext uri="{FF2B5EF4-FFF2-40B4-BE49-F238E27FC236}">
              <a16:creationId xmlns:a16="http://schemas.microsoft.com/office/drawing/2014/main" xmlns="" id="{2C504B27-94A1-47D2-BDB3-EB547E5169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09850" y="959146875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16</xdr:row>
      <xdr:rowOff>27000</xdr:rowOff>
    </xdr:from>
    <xdr:to>
      <xdr:col>1</xdr:col>
      <xdr:colOff>0</xdr:colOff>
      <xdr:row>16</xdr:row>
      <xdr:rowOff>1455129</xdr:rowOff>
    </xdr:to>
    <xdr:pic>
      <xdr:nvPicPr>
        <xdr:cNvPr id="327" name="Picture 326">
          <a:extLst>
            <a:ext uri="{FF2B5EF4-FFF2-40B4-BE49-F238E27FC236}">
              <a16:creationId xmlns:a16="http://schemas.microsoft.com/office/drawing/2014/main" xmlns="" id="{663C8FFA-66BD-43A8-A3C4-3DEBA9DEBC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850" y="961861500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22</xdr:row>
      <xdr:rowOff>27000</xdr:rowOff>
    </xdr:from>
    <xdr:to>
      <xdr:col>1</xdr:col>
      <xdr:colOff>0</xdr:colOff>
      <xdr:row>22</xdr:row>
      <xdr:rowOff>1455129</xdr:rowOff>
    </xdr:to>
    <xdr:pic>
      <xdr:nvPicPr>
        <xdr:cNvPr id="527" name="Picture 526">
          <a:extLst>
            <a:ext uri="{FF2B5EF4-FFF2-40B4-BE49-F238E27FC236}">
              <a16:creationId xmlns:a16="http://schemas.microsoft.com/office/drawing/2014/main" xmlns="" id="{1C554902-EAA8-4E5F-8462-60188BA42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409850" y="1542019725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27</xdr:row>
      <xdr:rowOff>27000</xdr:rowOff>
    </xdr:from>
    <xdr:to>
      <xdr:col>1</xdr:col>
      <xdr:colOff>0</xdr:colOff>
      <xdr:row>27</xdr:row>
      <xdr:rowOff>1455129</xdr:rowOff>
    </xdr:to>
    <xdr:pic>
      <xdr:nvPicPr>
        <xdr:cNvPr id="536" name="Picture 535">
          <a:extLst>
            <a:ext uri="{FF2B5EF4-FFF2-40B4-BE49-F238E27FC236}">
              <a16:creationId xmlns:a16="http://schemas.microsoft.com/office/drawing/2014/main" xmlns="" id="{00F2582F-00C2-4113-95DA-65EFCD048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409850" y="1570280400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29783</xdr:colOff>
      <xdr:row>31</xdr:row>
      <xdr:rowOff>228083</xdr:rowOff>
    </xdr:from>
    <xdr:to>
      <xdr:col>1</xdr:col>
      <xdr:colOff>10583</xdr:colOff>
      <xdr:row>32</xdr:row>
      <xdr:rowOff>1338712</xdr:rowOff>
    </xdr:to>
    <xdr:pic>
      <xdr:nvPicPr>
        <xdr:cNvPr id="537" name="Picture 536">
          <a:extLst>
            <a:ext uri="{FF2B5EF4-FFF2-40B4-BE49-F238E27FC236}">
              <a16:creationId xmlns:a16="http://schemas.microsoft.com/office/drawing/2014/main" xmlns="" id="{F9A09B34-22B8-4E22-8F33-A9464A1E8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9783" y="17828166"/>
          <a:ext cx="1409550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37</xdr:row>
      <xdr:rowOff>27000</xdr:rowOff>
    </xdr:from>
    <xdr:to>
      <xdr:col>1</xdr:col>
      <xdr:colOff>0</xdr:colOff>
      <xdr:row>37</xdr:row>
      <xdr:rowOff>1455129</xdr:rowOff>
    </xdr:to>
    <xdr:pic>
      <xdr:nvPicPr>
        <xdr:cNvPr id="538" name="Picture 537">
          <a:extLst>
            <a:ext uri="{FF2B5EF4-FFF2-40B4-BE49-F238E27FC236}">
              <a16:creationId xmlns:a16="http://schemas.microsoft.com/office/drawing/2014/main" xmlns="" id="{2F9DCFA1-40DB-4B4D-AC07-57807CDBF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409850" y="1575709650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42</xdr:row>
      <xdr:rowOff>27000</xdr:rowOff>
    </xdr:from>
    <xdr:to>
      <xdr:col>1</xdr:col>
      <xdr:colOff>0</xdr:colOff>
      <xdr:row>42</xdr:row>
      <xdr:rowOff>1455129</xdr:rowOff>
    </xdr:to>
    <xdr:pic>
      <xdr:nvPicPr>
        <xdr:cNvPr id="559" name="Picture 558">
          <a:extLst>
            <a:ext uri="{FF2B5EF4-FFF2-40B4-BE49-F238E27FC236}">
              <a16:creationId xmlns:a16="http://schemas.microsoft.com/office/drawing/2014/main" xmlns="" id="{B625646A-E34E-42C2-BAA1-20333F1AA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409850" y="1637917425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47</xdr:row>
      <xdr:rowOff>27000</xdr:rowOff>
    </xdr:from>
    <xdr:to>
      <xdr:col>1</xdr:col>
      <xdr:colOff>0</xdr:colOff>
      <xdr:row>47</xdr:row>
      <xdr:rowOff>1455129</xdr:rowOff>
    </xdr:to>
    <xdr:pic>
      <xdr:nvPicPr>
        <xdr:cNvPr id="560" name="Picture 559">
          <a:extLst>
            <a:ext uri="{FF2B5EF4-FFF2-40B4-BE49-F238E27FC236}">
              <a16:creationId xmlns:a16="http://schemas.microsoft.com/office/drawing/2014/main" xmlns="" id="{A96742DD-F967-4DAC-8300-9287E131F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409850" y="1640632050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52</xdr:row>
      <xdr:rowOff>27000</xdr:rowOff>
    </xdr:from>
    <xdr:to>
      <xdr:col>1</xdr:col>
      <xdr:colOff>0</xdr:colOff>
      <xdr:row>52</xdr:row>
      <xdr:rowOff>1455129</xdr:rowOff>
    </xdr:to>
    <xdr:pic>
      <xdr:nvPicPr>
        <xdr:cNvPr id="562" name="Picture 561">
          <a:extLst>
            <a:ext uri="{FF2B5EF4-FFF2-40B4-BE49-F238E27FC236}">
              <a16:creationId xmlns:a16="http://schemas.microsoft.com/office/drawing/2014/main" xmlns="" id="{B4505C92-47AD-4D0B-B236-0F19CE879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409850" y="1646061300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56</xdr:row>
      <xdr:rowOff>27000</xdr:rowOff>
    </xdr:from>
    <xdr:to>
      <xdr:col>1</xdr:col>
      <xdr:colOff>0</xdr:colOff>
      <xdr:row>56</xdr:row>
      <xdr:rowOff>1455129</xdr:rowOff>
    </xdr:to>
    <xdr:pic>
      <xdr:nvPicPr>
        <xdr:cNvPr id="566" name="Picture 565">
          <a:extLst>
            <a:ext uri="{FF2B5EF4-FFF2-40B4-BE49-F238E27FC236}">
              <a16:creationId xmlns:a16="http://schemas.microsoft.com/office/drawing/2014/main" xmlns="" id="{4FC48F24-3520-43C4-BE42-6084C610B5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409850" y="1656919800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61</xdr:row>
      <xdr:rowOff>27000</xdr:rowOff>
    </xdr:from>
    <xdr:to>
      <xdr:col>1</xdr:col>
      <xdr:colOff>0</xdr:colOff>
      <xdr:row>61</xdr:row>
      <xdr:rowOff>1455129</xdr:rowOff>
    </xdr:to>
    <xdr:pic>
      <xdr:nvPicPr>
        <xdr:cNvPr id="585" name="Picture 584">
          <a:extLst>
            <a:ext uri="{FF2B5EF4-FFF2-40B4-BE49-F238E27FC236}">
              <a16:creationId xmlns:a16="http://schemas.microsoft.com/office/drawing/2014/main" xmlns="" id="{CDC3A26F-59A9-4774-9EED-95A0E3DFC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9200" y="34010083"/>
          <a:ext cx="1409550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66</xdr:row>
      <xdr:rowOff>27000</xdr:rowOff>
    </xdr:from>
    <xdr:to>
      <xdr:col>1</xdr:col>
      <xdr:colOff>0</xdr:colOff>
      <xdr:row>66</xdr:row>
      <xdr:rowOff>1455129</xdr:rowOff>
    </xdr:to>
    <xdr:pic>
      <xdr:nvPicPr>
        <xdr:cNvPr id="590" name="Picture 589">
          <a:extLst>
            <a:ext uri="{FF2B5EF4-FFF2-40B4-BE49-F238E27FC236}">
              <a16:creationId xmlns:a16="http://schemas.microsoft.com/office/drawing/2014/main" xmlns="" id="{548B3785-D442-4C11-B67A-F32CE06EB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409850" y="1725071175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74</xdr:row>
      <xdr:rowOff>27000</xdr:rowOff>
    </xdr:from>
    <xdr:to>
      <xdr:col>1</xdr:col>
      <xdr:colOff>0</xdr:colOff>
      <xdr:row>74</xdr:row>
      <xdr:rowOff>1455129</xdr:rowOff>
    </xdr:to>
    <xdr:pic>
      <xdr:nvPicPr>
        <xdr:cNvPr id="614" name="Picture 613">
          <a:extLst>
            <a:ext uri="{FF2B5EF4-FFF2-40B4-BE49-F238E27FC236}">
              <a16:creationId xmlns:a16="http://schemas.microsoft.com/office/drawing/2014/main" xmlns="" id="{EC50E70F-5C6B-4D18-8EDA-3A444E040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409850" y="1801537875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76</xdr:row>
      <xdr:rowOff>27000</xdr:rowOff>
    </xdr:from>
    <xdr:to>
      <xdr:col>1</xdr:col>
      <xdr:colOff>0</xdr:colOff>
      <xdr:row>76</xdr:row>
      <xdr:rowOff>1455129</xdr:rowOff>
    </xdr:to>
    <xdr:pic>
      <xdr:nvPicPr>
        <xdr:cNvPr id="678" name="Picture 677">
          <a:extLst>
            <a:ext uri="{FF2B5EF4-FFF2-40B4-BE49-F238E27FC236}">
              <a16:creationId xmlns:a16="http://schemas.microsoft.com/office/drawing/2014/main" xmlns="" id="{1F9923BB-4B1C-4003-B82A-0827304FF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1409850" y="1994076225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81</xdr:row>
      <xdr:rowOff>26999</xdr:rowOff>
    </xdr:from>
    <xdr:to>
      <xdr:col>1</xdr:col>
      <xdr:colOff>0</xdr:colOff>
      <xdr:row>81</xdr:row>
      <xdr:rowOff>1455128</xdr:rowOff>
    </xdr:to>
    <xdr:pic>
      <xdr:nvPicPr>
        <xdr:cNvPr id="729" name="Picture 728">
          <a:extLst>
            <a:ext uri="{FF2B5EF4-FFF2-40B4-BE49-F238E27FC236}">
              <a16:creationId xmlns:a16="http://schemas.microsoft.com/office/drawing/2014/main" xmlns="" id="{A753DB9F-3DBF-456A-B115-36F98DFBC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1409850" y="2150781524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88</xdr:row>
      <xdr:rowOff>26999</xdr:rowOff>
    </xdr:from>
    <xdr:to>
      <xdr:col>1</xdr:col>
      <xdr:colOff>0</xdr:colOff>
      <xdr:row>88</xdr:row>
      <xdr:rowOff>1455128</xdr:rowOff>
    </xdr:to>
    <xdr:pic>
      <xdr:nvPicPr>
        <xdr:cNvPr id="755" name="Picture 754">
          <a:extLst>
            <a:ext uri="{FF2B5EF4-FFF2-40B4-BE49-F238E27FC236}">
              <a16:creationId xmlns:a16="http://schemas.microsoft.com/office/drawing/2014/main" xmlns="" id="{3A72F6AB-61EE-4EBF-A64C-72E616C51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1409850" y="2229819974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96</xdr:row>
      <xdr:rowOff>26999</xdr:rowOff>
    </xdr:from>
    <xdr:to>
      <xdr:col>1</xdr:col>
      <xdr:colOff>0</xdr:colOff>
      <xdr:row>96</xdr:row>
      <xdr:rowOff>1455128</xdr:rowOff>
    </xdr:to>
    <xdr:pic>
      <xdr:nvPicPr>
        <xdr:cNvPr id="770" name="Picture 769">
          <a:extLst>
            <a:ext uri="{FF2B5EF4-FFF2-40B4-BE49-F238E27FC236}">
              <a16:creationId xmlns:a16="http://schemas.microsoft.com/office/drawing/2014/main" xmlns="" id="{0774258A-DB97-4299-A894-AB44683A1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1409850" y="2282483699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103</xdr:row>
      <xdr:rowOff>26999</xdr:rowOff>
    </xdr:from>
    <xdr:to>
      <xdr:col>1</xdr:col>
      <xdr:colOff>0</xdr:colOff>
      <xdr:row>103</xdr:row>
      <xdr:rowOff>1455128</xdr:rowOff>
    </xdr:to>
    <xdr:pic>
      <xdr:nvPicPr>
        <xdr:cNvPr id="779" name="Picture 778">
          <a:extLst>
            <a:ext uri="{FF2B5EF4-FFF2-40B4-BE49-F238E27FC236}">
              <a16:creationId xmlns:a16="http://schemas.microsoft.com/office/drawing/2014/main" xmlns="" id="{34DF28EC-4D48-4637-8E85-DCA951185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1409850" y="2307543974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108</xdr:row>
      <xdr:rowOff>26999</xdr:rowOff>
    </xdr:from>
    <xdr:to>
      <xdr:col>1</xdr:col>
      <xdr:colOff>0</xdr:colOff>
      <xdr:row>108</xdr:row>
      <xdr:rowOff>1455128</xdr:rowOff>
    </xdr:to>
    <xdr:pic>
      <xdr:nvPicPr>
        <xdr:cNvPr id="781" name="Picture 780">
          <a:extLst>
            <a:ext uri="{FF2B5EF4-FFF2-40B4-BE49-F238E27FC236}">
              <a16:creationId xmlns:a16="http://schemas.microsoft.com/office/drawing/2014/main" xmlns="" id="{4FB44EEE-C1C2-4724-BE82-5F55F41753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409850" y="2312973224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113</xdr:row>
      <xdr:rowOff>26999</xdr:rowOff>
    </xdr:from>
    <xdr:to>
      <xdr:col>1</xdr:col>
      <xdr:colOff>0</xdr:colOff>
      <xdr:row>113</xdr:row>
      <xdr:rowOff>1455128</xdr:rowOff>
    </xdr:to>
    <xdr:pic>
      <xdr:nvPicPr>
        <xdr:cNvPr id="784" name="Picture 783">
          <a:extLst>
            <a:ext uri="{FF2B5EF4-FFF2-40B4-BE49-F238E27FC236}">
              <a16:creationId xmlns:a16="http://schemas.microsoft.com/office/drawing/2014/main" xmlns="" id="{D10DC450-F0C0-46A2-A855-7D5A54077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1409850" y="2321117099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118</xdr:row>
      <xdr:rowOff>26999</xdr:rowOff>
    </xdr:from>
    <xdr:to>
      <xdr:col>1</xdr:col>
      <xdr:colOff>0</xdr:colOff>
      <xdr:row>118</xdr:row>
      <xdr:rowOff>1455128</xdr:rowOff>
    </xdr:to>
    <xdr:pic>
      <xdr:nvPicPr>
        <xdr:cNvPr id="786" name="Picture 785">
          <a:extLst>
            <a:ext uri="{FF2B5EF4-FFF2-40B4-BE49-F238E27FC236}">
              <a16:creationId xmlns:a16="http://schemas.microsoft.com/office/drawing/2014/main" xmlns="" id="{E1BE83EB-AB33-4909-A3CF-8E3BFD513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09850" y="2326546349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155</xdr:row>
      <xdr:rowOff>26999</xdr:rowOff>
    </xdr:from>
    <xdr:to>
      <xdr:col>1</xdr:col>
      <xdr:colOff>0</xdr:colOff>
      <xdr:row>155</xdr:row>
      <xdr:rowOff>1455128</xdr:rowOff>
    </xdr:to>
    <xdr:pic>
      <xdr:nvPicPr>
        <xdr:cNvPr id="926" name="Picture 925">
          <a:extLst>
            <a:ext uri="{FF2B5EF4-FFF2-40B4-BE49-F238E27FC236}">
              <a16:creationId xmlns:a16="http://schemas.microsoft.com/office/drawing/2014/main" xmlns="" id="{31B69447-9896-40B2-BEB8-3159FA109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409850" y="2768201549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159</xdr:row>
      <xdr:rowOff>26999</xdr:rowOff>
    </xdr:from>
    <xdr:to>
      <xdr:col>1</xdr:col>
      <xdr:colOff>0</xdr:colOff>
      <xdr:row>159</xdr:row>
      <xdr:rowOff>1455128</xdr:rowOff>
    </xdr:to>
    <xdr:pic>
      <xdr:nvPicPr>
        <xdr:cNvPr id="1005" name="Picture 1004">
          <a:extLst>
            <a:ext uri="{FF2B5EF4-FFF2-40B4-BE49-F238E27FC236}">
              <a16:creationId xmlns:a16="http://schemas.microsoft.com/office/drawing/2014/main" xmlns="" id="{EEF92E5A-CFCA-49E1-94EC-8974A0D5F3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409850" y="3010631849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164</xdr:row>
      <xdr:rowOff>26999</xdr:rowOff>
    </xdr:from>
    <xdr:to>
      <xdr:col>1</xdr:col>
      <xdr:colOff>0</xdr:colOff>
      <xdr:row>164</xdr:row>
      <xdr:rowOff>1455128</xdr:rowOff>
    </xdr:to>
    <xdr:pic>
      <xdr:nvPicPr>
        <xdr:cNvPr id="1099" name="Picture 1098">
          <a:extLst>
            <a:ext uri="{FF2B5EF4-FFF2-40B4-BE49-F238E27FC236}">
              <a16:creationId xmlns:a16="http://schemas.microsoft.com/office/drawing/2014/main" xmlns="" id="{A99AC88D-0219-470E-B05C-5993D0D76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1409850" y="3276179324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168</xdr:row>
      <xdr:rowOff>26999</xdr:rowOff>
    </xdr:from>
    <xdr:to>
      <xdr:col>1</xdr:col>
      <xdr:colOff>0</xdr:colOff>
      <xdr:row>168</xdr:row>
      <xdr:rowOff>1455128</xdr:rowOff>
    </xdr:to>
    <xdr:pic>
      <xdr:nvPicPr>
        <xdr:cNvPr id="1100" name="Picture 1099">
          <a:extLst>
            <a:ext uri="{FF2B5EF4-FFF2-40B4-BE49-F238E27FC236}">
              <a16:creationId xmlns:a16="http://schemas.microsoft.com/office/drawing/2014/main" xmlns="" id="{08699E91-5EA5-42CF-A462-B2F9A0905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1409850" y="3279208274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170</xdr:row>
      <xdr:rowOff>26999</xdr:rowOff>
    </xdr:from>
    <xdr:to>
      <xdr:col>1</xdr:col>
      <xdr:colOff>0</xdr:colOff>
      <xdr:row>170</xdr:row>
      <xdr:rowOff>1455128</xdr:rowOff>
    </xdr:to>
    <xdr:pic>
      <xdr:nvPicPr>
        <xdr:cNvPr id="1102" name="Picture 1101">
          <a:extLst>
            <a:ext uri="{FF2B5EF4-FFF2-40B4-BE49-F238E27FC236}">
              <a16:creationId xmlns:a16="http://schemas.microsoft.com/office/drawing/2014/main" xmlns="" id="{94FD3FA7-F894-4012-8272-D789AE69B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1409850" y="3285266174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171</xdr:row>
      <xdr:rowOff>26999</xdr:rowOff>
    </xdr:from>
    <xdr:to>
      <xdr:col>1</xdr:col>
      <xdr:colOff>0</xdr:colOff>
      <xdr:row>171</xdr:row>
      <xdr:rowOff>1455128</xdr:rowOff>
    </xdr:to>
    <xdr:pic>
      <xdr:nvPicPr>
        <xdr:cNvPr id="1144" name="Picture 1143">
          <a:extLst>
            <a:ext uri="{FF2B5EF4-FFF2-40B4-BE49-F238E27FC236}">
              <a16:creationId xmlns:a16="http://schemas.microsoft.com/office/drawing/2014/main" xmlns="" id="{3740B85A-3AC1-40E2-9C0D-581AA36049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1409850" y="3405881249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175</xdr:row>
      <xdr:rowOff>26999</xdr:rowOff>
    </xdr:from>
    <xdr:to>
      <xdr:col>1</xdr:col>
      <xdr:colOff>0</xdr:colOff>
      <xdr:row>175</xdr:row>
      <xdr:rowOff>1455128</xdr:rowOff>
    </xdr:to>
    <xdr:pic>
      <xdr:nvPicPr>
        <xdr:cNvPr id="1153" name="Picture 1152">
          <a:extLst>
            <a:ext uri="{FF2B5EF4-FFF2-40B4-BE49-F238E27FC236}">
              <a16:creationId xmlns:a16="http://schemas.microsoft.com/office/drawing/2014/main" xmlns="" id="{3CBCD64E-F311-40F5-8712-56EA503F3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1409850" y="3430941524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178</xdr:row>
      <xdr:rowOff>26999</xdr:rowOff>
    </xdr:from>
    <xdr:to>
      <xdr:col>1</xdr:col>
      <xdr:colOff>0</xdr:colOff>
      <xdr:row>178</xdr:row>
      <xdr:rowOff>1455128</xdr:rowOff>
    </xdr:to>
    <xdr:pic>
      <xdr:nvPicPr>
        <xdr:cNvPr id="1154" name="Picture 1153">
          <a:extLst>
            <a:ext uri="{FF2B5EF4-FFF2-40B4-BE49-F238E27FC236}">
              <a16:creationId xmlns:a16="http://schemas.microsoft.com/office/drawing/2014/main" xmlns="" id="{8E5D665D-BF6F-4D65-A9A4-514149974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1409850" y="3433027499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181</xdr:row>
      <xdr:rowOff>26999</xdr:rowOff>
    </xdr:from>
    <xdr:to>
      <xdr:col>1</xdr:col>
      <xdr:colOff>0</xdr:colOff>
      <xdr:row>181</xdr:row>
      <xdr:rowOff>1455128</xdr:rowOff>
    </xdr:to>
    <xdr:pic>
      <xdr:nvPicPr>
        <xdr:cNvPr id="1156" name="Picture 1155">
          <a:extLst>
            <a:ext uri="{FF2B5EF4-FFF2-40B4-BE49-F238E27FC236}">
              <a16:creationId xmlns:a16="http://schemas.microsoft.com/office/drawing/2014/main" xmlns="" id="{8106107C-2D33-4908-94F9-61BAB5AA07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1409850" y="3437199449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184</xdr:row>
      <xdr:rowOff>26999</xdr:rowOff>
    </xdr:from>
    <xdr:to>
      <xdr:col>1</xdr:col>
      <xdr:colOff>0</xdr:colOff>
      <xdr:row>184</xdr:row>
      <xdr:rowOff>1455128</xdr:rowOff>
    </xdr:to>
    <xdr:pic>
      <xdr:nvPicPr>
        <xdr:cNvPr id="1157" name="Picture 1156">
          <a:extLst>
            <a:ext uri="{FF2B5EF4-FFF2-40B4-BE49-F238E27FC236}">
              <a16:creationId xmlns:a16="http://schemas.microsoft.com/office/drawing/2014/main" xmlns="" id="{B23B5629-9D5F-45CE-8AF5-01DED8C9E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1409850" y="3439285424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187</xdr:row>
      <xdr:rowOff>26999</xdr:rowOff>
    </xdr:from>
    <xdr:to>
      <xdr:col>1</xdr:col>
      <xdr:colOff>0</xdr:colOff>
      <xdr:row>187</xdr:row>
      <xdr:rowOff>1455128</xdr:rowOff>
    </xdr:to>
    <xdr:pic>
      <xdr:nvPicPr>
        <xdr:cNvPr id="1169" name="Picture 1168">
          <a:extLst>
            <a:ext uri="{FF2B5EF4-FFF2-40B4-BE49-F238E27FC236}">
              <a16:creationId xmlns:a16="http://schemas.microsoft.com/office/drawing/2014/main" xmlns="" id="{BE69419F-D2CB-4C27-BABD-2C77C2DE63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1409850" y="3471860924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191</xdr:row>
      <xdr:rowOff>26999</xdr:rowOff>
    </xdr:from>
    <xdr:to>
      <xdr:col>1</xdr:col>
      <xdr:colOff>0</xdr:colOff>
      <xdr:row>191</xdr:row>
      <xdr:rowOff>1455128</xdr:rowOff>
    </xdr:to>
    <xdr:pic>
      <xdr:nvPicPr>
        <xdr:cNvPr id="1170" name="Picture 1169">
          <a:extLst>
            <a:ext uri="{FF2B5EF4-FFF2-40B4-BE49-F238E27FC236}">
              <a16:creationId xmlns:a16="http://schemas.microsoft.com/office/drawing/2014/main" xmlns="" id="{34628F5D-0926-40ED-9A54-CAF0C2E4AC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1409850" y="3474889874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197</xdr:row>
      <xdr:rowOff>26999</xdr:rowOff>
    </xdr:from>
    <xdr:to>
      <xdr:col>1</xdr:col>
      <xdr:colOff>0</xdr:colOff>
      <xdr:row>197</xdr:row>
      <xdr:rowOff>1455128</xdr:rowOff>
    </xdr:to>
    <xdr:pic>
      <xdr:nvPicPr>
        <xdr:cNvPr id="1171" name="Picture 1170">
          <a:extLst>
            <a:ext uri="{FF2B5EF4-FFF2-40B4-BE49-F238E27FC236}">
              <a16:creationId xmlns:a16="http://schemas.microsoft.com/office/drawing/2014/main" xmlns="" id="{97802F85-DB9C-4F1B-B835-308E552CAD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1409850" y="3477918824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204</xdr:row>
      <xdr:rowOff>26999</xdr:rowOff>
    </xdr:from>
    <xdr:to>
      <xdr:col>1</xdr:col>
      <xdr:colOff>0</xdr:colOff>
      <xdr:row>204</xdr:row>
      <xdr:rowOff>1455128</xdr:rowOff>
    </xdr:to>
    <xdr:pic>
      <xdr:nvPicPr>
        <xdr:cNvPr id="1179" name="Picture 1178">
          <a:extLst>
            <a:ext uri="{FF2B5EF4-FFF2-40B4-BE49-F238E27FC236}">
              <a16:creationId xmlns:a16="http://schemas.microsoft.com/office/drawing/2014/main" xmlns="" id="{FD776643-F3BB-4C01-AA45-614EF7713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1409850" y="3502150424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205</xdr:row>
      <xdr:rowOff>26999</xdr:rowOff>
    </xdr:from>
    <xdr:to>
      <xdr:col>1</xdr:col>
      <xdr:colOff>0</xdr:colOff>
      <xdr:row>205</xdr:row>
      <xdr:rowOff>1455128</xdr:rowOff>
    </xdr:to>
    <xdr:pic>
      <xdr:nvPicPr>
        <xdr:cNvPr id="1181" name="Picture 1180">
          <a:extLst>
            <a:ext uri="{FF2B5EF4-FFF2-40B4-BE49-F238E27FC236}">
              <a16:creationId xmlns:a16="http://schemas.microsoft.com/office/drawing/2014/main" xmlns="" id="{B7931858-DE14-44E5-BAB1-52CA0542D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1409850" y="3508208324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208</xdr:row>
      <xdr:rowOff>26999</xdr:rowOff>
    </xdr:from>
    <xdr:to>
      <xdr:col>1</xdr:col>
      <xdr:colOff>0</xdr:colOff>
      <xdr:row>208</xdr:row>
      <xdr:rowOff>1455128</xdr:rowOff>
    </xdr:to>
    <xdr:pic>
      <xdr:nvPicPr>
        <xdr:cNvPr id="1183" name="Picture 1182">
          <a:extLst>
            <a:ext uri="{FF2B5EF4-FFF2-40B4-BE49-F238E27FC236}">
              <a16:creationId xmlns:a16="http://schemas.microsoft.com/office/drawing/2014/main" xmlns="" id="{0B071667-521B-44AB-9D43-8F7E32E55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1409850" y="3513323249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214</xdr:row>
      <xdr:rowOff>26999</xdr:rowOff>
    </xdr:from>
    <xdr:to>
      <xdr:col>1</xdr:col>
      <xdr:colOff>0</xdr:colOff>
      <xdr:row>214</xdr:row>
      <xdr:rowOff>1455128</xdr:rowOff>
    </xdr:to>
    <xdr:pic>
      <xdr:nvPicPr>
        <xdr:cNvPr id="1184" name="Picture 1183">
          <a:extLst>
            <a:ext uri="{FF2B5EF4-FFF2-40B4-BE49-F238E27FC236}">
              <a16:creationId xmlns:a16="http://schemas.microsoft.com/office/drawing/2014/main" xmlns="" id="{05812A17-45B3-43E3-95CF-A8205B024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1409850" y="3516352199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225</xdr:row>
      <xdr:rowOff>26999</xdr:rowOff>
    </xdr:from>
    <xdr:to>
      <xdr:col>1</xdr:col>
      <xdr:colOff>0</xdr:colOff>
      <xdr:row>225</xdr:row>
      <xdr:rowOff>1455128</xdr:rowOff>
    </xdr:to>
    <xdr:pic>
      <xdr:nvPicPr>
        <xdr:cNvPr id="1208" name="Picture 1207">
          <a:extLst>
            <a:ext uri="{FF2B5EF4-FFF2-40B4-BE49-F238E27FC236}">
              <a16:creationId xmlns:a16="http://schemas.microsoft.com/office/drawing/2014/main" xmlns="" id="{0ACF3781-99AB-4141-A555-33074471D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1409850" y="3585275099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228</xdr:row>
      <xdr:rowOff>26999</xdr:rowOff>
    </xdr:from>
    <xdr:to>
      <xdr:col>1</xdr:col>
      <xdr:colOff>0</xdr:colOff>
      <xdr:row>228</xdr:row>
      <xdr:rowOff>1455128</xdr:rowOff>
    </xdr:to>
    <xdr:pic>
      <xdr:nvPicPr>
        <xdr:cNvPr id="1216" name="Picture 1215">
          <a:extLst>
            <a:ext uri="{FF2B5EF4-FFF2-40B4-BE49-F238E27FC236}">
              <a16:creationId xmlns:a16="http://schemas.microsoft.com/office/drawing/2014/main" xmlns="" id="{F8E95E88-DC03-44DA-8DB5-BB90C8DC9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1409850" y="3609506699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231</xdr:row>
      <xdr:rowOff>26999</xdr:rowOff>
    </xdr:from>
    <xdr:to>
      <xdr:col>1</xdr:col>
      <xdr:colOff>0</xdr:colOff>
      <xdr:row>231</xdr:row>
      <xdr:rowOff>1455128</xdr:rowOff>
    </xdr:to>
    <xdr:pic>
      <xdr:nvPicPr>
        <xdr:cNvPr id="1217" name="Picture 1216">
          <a:extLst>
            <a:ext uri="{FF2B5EF4-FFF2-40B4-BE49-F238E27FC236}">
              <a16:creationId xmlns:a16="http://schemas.microsoft.com/office/drawing/2014/main" xmlns="" id="{F8416A1F-AFAB-4715-92CF-2FFCCF280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1409850" y="3612849974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238</xdr:row>
      <xdr:rowOff>26999</xdr:rowOff>
    </xdr:from>
    <xdr:to>
      <xdr:col>1</xdr:col>
      <xdr:colOff>0</xdr:colOff>
      <xdr:row>238</xdr:row>
      <xdr:rowOff>1455128</xdr:rowOff>
    </xdr:to>
    <xdr:pic>
      <xdr:nvPicPr>
        <xdr:cNvPr id="1220" name="Picture 1219">
          <a:extLst>
            <a:ext uri="{FF2B5EF4-FFF2-40B4-BE49-F238E27FC236}">
              <a16:creationId xmlns:a16="http://schemas.microsoft.com/office/drawing/2014/main" xmlns="" id="{6AE37D21-C2BE-498B-80F1-8644860A7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1409850" y="3619422224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241</xdr:row>
      <xdr:rowOff>26999</xdr:rowOff>
    </xdr:from>
    <xdr:to>
      <xdr:col>1</xdr:col>
      <xdr:colOff>0</xdr:colOff>
      <xdr:row>241</xdr:row>
      <xdr:rowOff>1455128</xdr:rowOff>
    </xdr:to>
    <xdr:pic>
      <xdr:nvPicPr>
        <xdr:cNvPr id="1221" name="Picture 1220">
          <a:extLst>
            <a:ext uri="{FF2B5EF4-FFF2-40B4-BE49-F238E27FC236}">
              <a16:creationId xmlns:a16="http://schemas.microsoft.com/office/drawing/2014/main" xmlns="" id="{3A737610-1650-435C-9B7E-4E19AD737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1409850" y="3621508199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245</xdr:row>
      <xdr:rowOff>26999</xdr:rowOff>
    </xdr:from>
    <xdr:to>
      <xdr:col>1</xdr:col>
      <xdr:colOff>0</xdr:colOff>
      <xdr:row>245</xdr:row>
      <xdr:rowOff>1455128</xdr:rowOff>
    </xdr:to>
    <xdr:pic>
      <xdr:nvPicPr>
        <xdr:cNvPr id="1223" name="Picture 1222">
          <a:extLst>
            <a:ext uri="{FF2B5EF4-FFF2-40B4-BE49-F238E27FC236}">
              <a16:creationId xmlns:a16="http://schemas.microsoft.com/office/drawing/2014/main" xmlns="" id="{1233A3E3-E4B6-451C-B190-0B1131E45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1409850" y="3625680149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247</xdr:row>
      <xdr:rowOff>26999</xdr:rowOff>
    </xdr:from>
    <xdr:to>
      <xdr:col>1</xdr:col>
      <xdr:colOff>0</xdr:colOff>
      <xdr:row>247</xdr:row>
      <xdr:rowOff>1455128</xdr:rowOff>
    </xdr:to>
    <xdr:pic>
      <xdr:nvPicPr>
        <xdr:cNvPr id="1225" name="Picture 1224">
          <a:extLst>
            <a:ext uri="{FF2B5EF4-FFF2-40B4-BE49-F238E27FC236}">
              <a16:creationId xmlns:a16="http://schemas.microsoft.com/office/drawing/2014/main" xmlns="" id="{6D037876-6C37-4C70-A075-01557F88C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1409850" y="3629852099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250</xdr:row>
      <xdr:rowOff>26999</xdr:rowOff>
    </xdr:from>
    <xdr:to>
      <xdr:col>1</xdr:col>
      <xdr:colOff>0</xdr:colOff>
      <xdr:row>250</xdr:row>
      <xdr:rowOff>1455128</xdr:rowOff>
    </xdr:to>
    <xdr:pic>
      <xdr:nvPicPr>
        <xdr:cNvPr id="1226" name="Picture 1225">
          <a:extLst>
            <a:ext uri="{FF2B5EF4-FFF2-40B4-BE49-F238E27FC236}">
              <a16:creationId xmlns:a16="http://schemas.microsoft.com/office/drawing/2014/main" xmlns="" id="{BFFFF4BE-1A6F-47CD-995F-F4C63380B2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1409850" y="3631938074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251</xdr:row>
      <xdr:rowOff>26999</xdr:rowOff>
    </xdr:from>
    <xdr:to>
      <xdr:col>1</xdr:col>
      <xdr:colOff>0</xdr:colOff>
      <xdr:row>251</xdr:row>
      <xdr:rowOff>1455128</xdr:rowOff>
    </xdr:to>
    <xdr:pic>
      <xdr:nvPicPr>
        <xdr:cNvPr id="1241" name="Picture 1240">
          <a:extLst>
            <a:ext uri="{FF2B5EF4-FFF2-40B4-BE49-F238E27FC236}">
              <a16:creationId xmlns:a16="http://schemas.microsoft.com/office/drawing/2014/main" xmlns="" id="{4F7AC3BE-D9F8-4C4B-AB3A-1ADC47261E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1409850" y="3677372324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254</xdr:row>
      <xdr:rowOff>26999</xdr:rowOff>
    </xdr:from>
    <xdr:to>
      <xdr:col>1</xdr:col>
      <xdr:colOff>0</xdr:colOff>
      <xdr:row>254</xdr:row>
      <xdr:rowOff>1455128</xdr:rowOff>
    </xdr:to>
    <xdr:pic>
      <xdr:nvPicPr>
        <xdr:cNvPr id="1242" name="Picture 1241">
          <a:extLst>
            <a:ext uri="{FF2B5EF4-FFF2-40B4-BE49-F238E27FC236}">
              <a16:creationId xmlns:a16="http://schemas.microsoft.com/office/drawing/2014/main" xmlns="" id="{72C61525-5756-4CD1-B102-CCBC3A81C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1409850" y="3679458299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257</xdr:row>
      <xdr:rowOff>26999</xdr:rowOff>
    </xdr:from>
    <xdr:to>
      <xdr:col>1</xdr:col>
      <xdr:colOff>0</xdr:colOff>
      <xdr:row>257</xdr:row>
      <xdr:rowOff>1455128</xdr:rowOff>
    </xdr:to>
    <xdr:pic>
      <xdr:nvPicPr>
        <xdr:cNvPr id="1243" name="Picture 1242">
          <a:extLst>
            <a:ext uri="{FF2B5EF4-FFF2-40B4-BE49-F238E27FC236}">
              <a16:creationId xmlns:a16="http://schemas.microsoft.com/office/drawing/2014/main" xmlns="" id="{8ED10D41-3E76-46BF-8277-53EE3CB15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1409850" y="3681544274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261</xdr:row>
      <xdr:rowOff>26999</xdr:rowOff>
    </xdr:from>
    <xdr:to>
      <xdr:col>1</xdr:col>
      <xdr:colOff>0</xdr:colOff>
      <xdr:row>261</xdr:row>
      <xdr:rowOff>1455128</xdr:rowOff>
    </xdr:to>
    <xdr:pic>
      <xdr:nvPicPr>
        <xdr:cNvPr id="1248" name="Picture 1247">
          <a:extLst>
            <a:ext uri="{FF2B5EF4-FFF2-40B4-BE49-F238E27FC236}">
              <a16:creationId xmlns:a16="http://schemas.microsoft.com/office/drawing/2014/main" xmlns="" id="{638E4C7E-FB98-4959-88CB-4B76A8BD2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1409850" y="3695746049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265</xdr:row>
      <xdr:rowOff>26999</xdr:rowOff>
    </xdr:from>
    <xdr:to>
      <xdr:col>1</xdr:col>
      <xdr:colOff>0</xdr:colOff>
      <xdr:row>265</xdr:row>
      <xdr:rowOff>1455128</xdr:rowOff>
    </xdr:to>
    <xdr:pic>
      <xdr:nvPicPr>
        <xdr:cNvPr id="1249" name="Picture 1248">
          <a:extLst>
            <a:ext uri="{FF2B5EF4-FFF2-40B4-BE49-F238E27FC236}">
              <a16:creationId xmlns:a16="http://schemas.microsoft.com/office/drawing/2014/main" xmlns="" id="{B190AF2B-91A7-479A-9BC8-68507D1BE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1409850" y="3698146349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269</xdr:row>
      <xdr:rowOff>26999</xdr:rowOff>
    </xdr:from>
    <xdr:to>
      <xdr:col>1</xdr:col>
      <xdr:colOff>0</xdr:colOff>
      <xdr:row>269</xdr:row>
      <xdr:rowOff>1455128</xdr:rowOff>
    </xdr:to>
    <xdr:pic>
      <xdr:nvPicPr>
        <xdr:cNvPr id="1264" name="Picture 1263">
          <a:extLst>
            <a:ext uri="{FF2B5EF4-FFF2-40B4-BE49-F238E27FC236}">
              <a16:creationId xmlns:a16="http://schemas.microsoft.com/office/drawing/2014/main" xmlns="" id="{74B8105D-27A4-4604-A03D-DD6A9E0D4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1409850" y="3739808699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285</xdr:row>
      <xdr:rowOff>26999</xdr:rowOff>
    </xdr:from>
    <xdr:to>
      <xdr:col>1</xdr:col>
      <xdr:colOff>0</xdr:colOff>
      <xdr:row>285</xdr:row>
      <xdr:rowOff>1455128</xdr:rowOff>
    </xdr:to>
    <xdr:pic>
      <xdr:nvPicPr>
        <xdr:cNvPr id="1291" name="Picture 1290">
          <a:extLst>
            <a:ext uri="{FF2B5EF4-FFF2-40B4-BE49-F238E27FC236}">
              <a16:creationId xmlns:a16="http://schemas.microsoft.com/office/drawing/2014/main" xmlns="" id="{3F4B5D5B-6E1C-47D5-BB60-001B0C1D0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1409850" y="3823476299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288</xdr:row>
      <xdr:rowOff>26999</xdr:rowOff>
    </xdr:from>
    <xdr:to>
      <xdr:col>1</xdr:col>
      <xdr:colOff>0</xdr:colOff>
      <xdr:row>288</xdr:row>
      <xdr:rowOff>1455128</xdr:rowOff>
    </xdr:to>
    <xdr:pic>
      <xdr:nvPicPr>
        <xdr:cNvPr id="1293" name="Picture 1292">
          <a:extLst>
            <a:ext uri="{FF2B5EF4-FFF2-40B4-BE49-F238E27FC236}">
              <a16:creationId xmlns:a16="http://schemas.microsoft.com/office/drawing/2014/main" xmlns="" id="{88412BBA-A549-4157-B2DC-965261EFD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1409850" y="3827962574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291</xdr:row>
      <xdr:rowOff>26999</xdr:rowOff>
    </xdr:from>
    <xdr:to>
      <xdr:col>1</xdr:col>
      <xdr:colOff>0</xdr:colOff>
      <xdr:row>291</xdr:row>
      <xdr:rowOff>1455128</xdr:rowOff>
    </xdr:to>
    <xdr:pic>
      <xdr:nvPicPr>
        <xdr:cNvPr id="1294" name="Picture 1293">
          <a:extLst>
            <a:ext uri="{FF2B5EF4-FFF2-40B4-BE49-F238E27FC236}">
              <a16:creationId xmlns:a16="http://schemas.microsoft.com/office/drawing/2014/main" xmlns="" id="{BD212EC4-1046-44EB-AE2C-E251FF054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1409850" y="3830048549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297</xdr:row>
      <xdr:rowOff>26999</xdr:rowOff>
    </xdr:from>
    <xdr:to>
      <xdr:col>1</xdr:col>
      <xdr:colOff>0</xdr:colOff>
      <xdr:row>297</xdr:row>
      <xdr:rowOff>1455128</xdr:rowOff>
    </xdr:to>
    <xdr:pic>
      <xdr:nvPicPr>
        <xdr:cNvPr id="1295" name="Picture 1294">
          <a:extLst>
            <a:ext uri="{FF2B5EF4-FFF2-40B4-BE49-F238E27FC236}">
              <a16:creationId xmlns:a16="http://schemas.microsoft.com/office/drawing/2014/main" xmlns="" id="{07B5763F-A06C-4B9B-AA46-0B4011784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1409850" y="3833077499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305</xdr:row>
      <xdr:rowOff>26999</xdr:rowOff>
    </xdr:from>
    <xdr:to>
      <xdr:col>1</xdr:col>
      <xdr:colOff>0</xdr:colOff>
      <xdr:row>305</xdr:row>
      <xdr:rowOff>1455128</xdr:rowOff>
    </xdr:to>
    <xdr:pic>
      <xdr:nvPicPr>
        <xdr:cNvPr id="1298" name="Picture 1297">
          <a:extLst>
            <a:ext uri="{FF2B5EF4-FFF2-40B4-BE49-F238E27FC236}">
              <a16:creationId xmlns:a16="http://schemas.microsoft.com/office/drawing/2014/main" xmlns="" id="{299EF7AB-DCCA-4FF4-917E-45D5D9DF9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1409850" y="3842164349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311</xdr:row>
      <xdr:rowOff>26999</xdr:rowOff>
    </xdr:from>
    <xdr:to>
      <xdr:col>1</xdr:col>
      <xdr:colOff>0</xdr:colOff>
      <xdr:row>311</xdr:row>
      <xdr:rowOff>1455128</xdr:rowOff>
    </xdr:to>
    <xdr:pic>
      <xdr:nvPicPr>
        <xdr:cNvPr id="1299" name="Picture 1298">
          <a:extLst>
            <a:ext uri="{FF2B5EF4-FFF2-40B4-BE49-F238E27FC236}">
              <a16:creationId xmlns:a16="http://schemas.microsoft.com/office/drawing/2014/main" xmlns="" id="{C34CD364-E3A9-4FE2-9453-249FF47B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1409850" y="3845193299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317</xdr:row>
      <xdr:rowOff>26999</xdr:rowOff>
    </xdr:from>
    <xdr:to>
      <xdr:col>1</xdr:col>
      <xdr:colOff>0</xdr:colOff>
      <xdr:row>317</xdr:row>
      <xdr:rowOff>1455128</xdr:rowOff>
    </xdr:to>
    <xdr:pic>
      <xdr:nvPicPr>
        <xdr:cNvPr id="1300" name="Picture 1299">
          <a:extLst>
            <a:ext uri="{FF2B5EF4-FFF2-40B4-BE49-F238E27FC236}">
              <a16:creationId xmlns:a16="http://schemas.microsoft.com/office/drawing/2014/main" xmlns="" id="{DCEC1189-DB29-4E2D-ADFD-FD3785A76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1409850" y="3848222249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326</xdr:row>
      <xdr:rowOff>26999</xdr:rowOff>
    </xdr:from>
    <xdr:to>
      <xdr:col>1</xdr:col>
      <xdr:colOff>0</xdr:colOff>
      <xdr:row>326</xdr:row>
      <xdr:rowOff>1455128</xdr:rowOff>
    </xdr:to>
    <xdr:pic>
      <xdr:nvPicPr>
        <xdr:cNvPr id="1302" name="Picture 1301">
          <a:extLst>
            <a:ext uri="{FF2B5EF4-FFF2-40B4-BE49-F238E27FC236}">
              <a16:creationId xmlns:a16="http://schemas.microsoft.com/office/drawing/2014/main" xmlns="" id="{41D28161-2461-4D95-8DE6-8DCE8849B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1409850" y="3854280149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331</xdr:row>
      <xdr:rowOff>26999</xdr:rowOff>
    </xdr:from>
    <xdr:to>
      <xdr:col>1</xdr:col>
      <xdr:colOff>0</xdr:colOff>
      <xdr:row>331</xdr:row>
      <xdr:rowOff>1455128</xdr:rowOff>
    </xdr:to>
    <xdr:pic>
      <xdr:nvPicPr>
        <xdr:cNvPr id="1305" name="Picture 1304">
          <a:extLst>
            <a:ext uri="{FF2B5EF4-FFF2-40B4-BE49-F238E27FC236}">
              <a16:creationId xmlns:a16="http://schemas.microsoft.com/office/drawing/2014/main" xmlns="" id="{FC24D6FD-47AD-4232-92B1-5F3ECC76D0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1409850" y="3863366999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332</xdr:row>
      <xdr:rowOff>26999</xdr:rowOff>
    </xdr:from>
    <xdr:to>
      <xdr:col>1</xdr:col>
      <xdr:colOff>0</xdr:colOff>
      <xdr:row>332</xdr:row>
      <xdr:rowOff>1455128</xdr:rowOff>
    </xdr:to>
    <xdr:pic>
      <xdr:nvPicPr>
        <xdr:cNvPr id="1306" name="Picture 1305">
          <a:extLst>
            <a:ext uri="{FF2B5EF4-FFF2-40B4-BE49-F238E27FC236}">
              <a16:creationId xmlns:a16="http://schemas.microsoft.com/office/drawing/2014/main" xmlns="" id="{9B8CCD8E-3554-42BA-9467-DEFDDCE62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1409850" y="3866395949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337</xdr:row>
      <xdr:rowOff>26999</xdr:rowOff>
    </xdr:from>
    <xdr:to>
      <xdr:col>1</xdr:col>
      <xdr:colOff>0</xdr:colOff>
      <xdr:row>337</xdr:row>
      <xdr:rowOff>1455128</xdr:rowOff>
    </xdr:to>
    <xdr:pic>
      <xdr:nvPicPr>
        <xdr:cNvPr id="1307" name="Picture 1306">
          <a:extLst>
            <a:ext uri="{FF2B5EF4-FFF2-40B4-BE49-F238E27FC236}">
              <a16:creationId xmlns:a16="http://schemas.microsoft.com/office/drawing/2014/main" xmlns="" id="{35DCF684-FEEE-4882-89C8-DEC17F5FE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1409850" y="3869424899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343</xdr:row>
      <xdr:rowOff>26999</xdr:rowOff>
    </xdr:from>
    <xdr:to>
      <xdr:col>1</xdr:col>
      <xdr:colOff>0</xdr:colOff>
      <xdr:row>343</xdr:row>
      <xdr:rowOff>1455128</xdr:rowOff>
    </xdr:to>
    <xdr:pic>
      <xdr:nvPicPr>
        <xdr:cNvPr id="1308" name="Picture 1307">
          <a:extLst>
            <a:ext uri="{FF2B5EF4-FFF2-40B4-BE49-F238E27FC236}">
              <a16:creationId xmlns:a16="http://schemas.microsoft.com/office/drawing/2014/main" xmlns="" id="{AE03E1FA-3D15-434F-ACD3-447A8648B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1409850" y="3872453849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349</xdr:row>
      <xdr:rowOff>26999</xdr:rowOff>
    </xdr:from>
    <xdr:to>
      <xdr:col>1</xdr:col>
      <xdr:colOff>0</xdr:colOff>
      <xdr:row>349</xdr:row>
      <xdr:rowOff>1455128</xdr:rowOff>
    </xdr:to>
    <xdr:pic>
      <xdr:nvPicPr>
        <xdr:cNvPr id="1309" name="Picture 1308">
          <a:extLst>
            <a:ext uri="{FF2B5EF4-FFF2-40B4-BE49-F238E27FC236}">
              <a16:creationId xmlns:a16="http://schemas.microsoft.com/office/drawing/2014/main" xmlns="" id="{9B3F1B03-BC85-43BF-BFBB-E19BD00B1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1409850" y="3875482799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355</xdr:row>
      <xdr:rowOff>26999</xdr:rowOff>
    </xdr:from>
    <xdr:to>
      <xdr:col>1</xdr:col>
      <xdr:colOff>0</xdr:colOff>
      <xdr:row>355</xdr:row>
      <xdr:rowOff>1455128</xdr:rowOff>
    </xdr:to>
    <xdr:pic>
      <xdr:nvPicPr>
        <xdr:cNvPr id="1310" name="Picture 1309">
          <a:extLst>
            <a:ext uri="{FF2B5EF4-FFF2-40B4-BE49-F238E27FC236}">
              <a16:creationId xmlns:a16="http://schemas.microsoft.com/office/drawing/2014/main" xmlns="" id="{007F01E5-6D50-433B-B1F4-75A46C853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1409850" y="3878511749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361</xdr:row>
      <xdr:rowOff>26999</xdr:rowOff>
    </xdr:from>
    <xdr:to>
      <xdr:col>1</xdr:col>
      <xdr:colOff>0</xdr:colOff>
      <xdr:row>361</xdr:row>
      <xdr:rowOff>1455128</xdr:rowOff>
    </xdr:to>
    <xdr:pic>
      <xdr:nvPicPr>
        <xdr:cNvPr id="1311" name="Picture 1310">
          <a:extLst>
            <a:ext uri="{FF2B5EF4-FFF2-40B4-BE49-F238E27FC236}">
              <a16:creationId xmlns:a16="http://schemas.microsoft.com/office/drawing/2014/main" xmlns="" id="{07B1FB38-CB6C-4E10-AA01-7A145EFDB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1409850" y="3881540699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367</xdr:row>
      <xdr:rowOff>26999</xdr:rowOff>
    </xdr:from>
    <xdr:to>
      <xdr:col>1</xdr:col>
      <xdr:colOff>0</xdr:colOff>
      <xdr:row>367</xdr:row>
      <xdr:rowOff>1455128</xdr:rowOff>
    </xdr:to>
    <xdr:pic>
      <xdr:nvPicPr>
        <xdr:cNvPr id="1313" name="Picture 1312">
          <a:extLst>
            <a:ext uri="{FF2B5EF4-FFF2-40B4-BE49-F238E27FC236}">
              <a16:creationId xmlns:a16="http://schemas.microsoft.com/office/drawing/2014/main" xmlns="" id="{FFF9A748-2237-4729-BC3B-70A13BC86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1409850" y="3887598599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370</xdr:row>
      <xdr:rowOff>26999</xdr:rowOff>
    </xdr:from>
    <xdr:to>
      <xdr:col>1</xdr:col>
      <xdr:colOff>0</xdr:colOff>
      <xdr:row>370</xdr:row>
      <xdr:rowOff>1455128</xdr:rowOff>
    </xdr:to>
    <xdr:pic>
      <xdr:nvPicPr>
        <xdr:cNvPr id="1321" name="Picture 1320">
          <a:extLst>
            <a:ext uri="{FF2B5EF4-FFF2-40B4-BE49-F238E27FC236}">
              <a16:creationId xmlns:a16="http://schemas.microsoft.com/office/drawing/2014/main" xmlns="" id="{87D90368-70BF-4AA9-8AD1-C351AA149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xfrm>
          <a:off x="1409850" y="3910887224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371</xdr:row>
      <xdr:rowOff>26999</xdr:rowOff>
    </xdr:from>
    <xdr:to>
      <xdr:col>1</xdr:col>
      <xdr:colOff>0</xdr:colOff>
      <xdr:row>371</xdr:row>
      <xdr:rowOff>1455128</xdr:rowOff>
    </xdr:to>
    <xdr:pic>
      <xdr:nvPicPr>
        <xdr:cNvPr id="1322" name="Picture 1321">
          <a:extLst>
            <a:ext uri="{FF2B5EF4-FFF2-40B4-BE49-F238E27FC236}">
              <a16:creationId xmlns:a16="http://schemas.microsoft.com/office/drawing/2014/main" xmlns="" id="{7146B052-4245-4C4B-BDC8-B9B7915CF6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1409850" y="3913916174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372</xdr:row>
      <xdr:rowOff>26999</xdr:rowOff>
    </xdr:from>
    <xdr:to>
      <xdr:col>1</xdr:col>
      <xdr:colOff>0</xdr:colOff>
      <xdr:row>372</xdr:row>
      <xdr:rowOff>1455128</xdr:rowOff>
    </xdr:to>
    <xdr:pic>
      <xdr:nvPicPr>
        <xdr:cNvPr id="1324" name="Picture 1323">
          <a:extLst>
            <a:ext uri="{FF2B5EF4-FFF2-40B4-BE49-F238E27FC236}">
              <a16:creationId xmlns:a16="http://schemas.microsoft.com/office/drawing/2014/main" xmlns="" id="{0791934F-40F3-44D6-8B47-21C8830F3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xfrm>
          <a:off x="1409850" y="3919974074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379</xdr:row>
      <xdr:rowOff>26999</xdr:rowOff>
    </xdr:from>
    <xdr:to>
      <xdr:col>1</xdr:col>
      <xdr:colOff>0</xdr:colOff>
      <xdr:row>379</xdr:row>
      <xdr:rowOff>1455128</xdr:rowOff>
    </xdr:to>
    <xdr:pic>
      <xdr:nvPicPr>
        <xdr:cNvPr id="1345" name="Picture 1344">
          <a:extLst>
            <a:ext uri="{FF2B5EF4-FFF2-40B4-BE49-F238E27FC236}">
              <a16:creationId xmlns:a16="http://schemas.microsoft.com/office/drawing/2014/main" xmlns="" id="{F60F6CDB-6D79-4B05-B6AA-2AE79F65E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1409850" y="3980753099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385</xdr:row>
      <xdr:rowOff>26999</xdr:rowOff>
    </xdr:from>
    <xdr:to>
      <xdr:col>1</xdr:col>
      <xdr:colOff>0</xdr:colOff>
      <xdr:row>385</xdr:row>
      <xdr:rowOff>1455128</xdr:rowOff>
    </xdr:to>
    <xdr:pic>
      <xdr:nvPicPr>
        <xdr:cNvPr id="1348" name="Picture 1347">
          <a:extLst>
            <a:ext uri="{FF2B5EF4-FFF2-40B4-BE49-F238E27FC236}">
              <a16:creationId xmlns:a16="http://schemas.microsoft.com/office/drawing/2014/main" xmlns="" id="{FD1AE96F-5B22-4460-B504-B729E837C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1409850" y="3989839949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389</xdr:row>
      <xdr:rowOff>26999</xdr:rowOff>
    </xdr:from>
    <xdr:to>
      <xdr:col>1</xdr:col>
      <xdr:colOff>0</xdr:colOff>
      <xdr:row>389</xdr:row>
      <xdr:rowOff>1455128</xdr:rowOff>
    </xdr:to>
    <xdr:pic>
      <xdr:nvPicPr>
        <xdr:cNvPr id="1350" name="Picture 1349">
          <a:extLst>
            <a:ext uri="{FF2B5EF4-FFF2-40B4-BE49-F238E27FC236}">
              <a16:creationId xmlns:a16="http://schemas.microsoft.com/office/drawing/2014/main" xmlns="" id="{D31DDC96-353E-4B49-A07F-CD20888580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1409850" y="3995269199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390</xdr:row>
      <xdr:rowOff>26999</xdr:rowOff>
    </xdr:from>
    <xdr:to>
      <xdr:col>1</xdr:col>
      <xdr:colOff>0</xdr:colOff>
      <xdr:row>390</xdr:row>
      <xdr:rowOff>1455128</xdr:rowOff>
    </xdr:to>
    <xdr:pic>
      <xdr:nvPicPr>
        <xdr:cNvPr id="1351" name="Picture 1350">
          <a:extLst>
            <a:ext uri="{FF2B5EF4-FFF2-40B4-BE49-F238E27FC236}">
              <a16:creationId xmlns:a16="http://schemas.microsoft.com/office/drawing/2014/main" xmlns="" id="{EEB16764-C9AF-40B3-ADFF-EAA514025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xfrm>
          <a:off x="1409850" y="3998612474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396</xdr:row>
      <xdr:rowOff>26999</xdr:rowOff>
    </xdr:from>
    <xdr:to>
      <xdr:col>1</xdr:col>
      <xdr:colOff>0</xdr:colOff>
      <xdr:row>396</xdr:row>
      <xdr:rowOff>1455128</xdr:rowOff>
    </xdr:to>
    <xdr:pic>
      <xdr:nvPicPr>
        <xdr:cNvPr id="1353" name="Picture 1352">
          <a:extLst>
            <a:ext uri="{FF2B5EF4-FFF2-40B4-BE49-F238E27FC236}">
              <a16:creationId xmlns:a16="http://schemas.microsoft.com/office/drawing/2014/main" xmlns="" id="{53B24493-2D0A-48F5-842A-2604C65A5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1409850" y="4003098749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399</xdr:row>
      <xdr:rowOff>26999</xdr:rowOff>
    </xdr:from>
    <xdr:to>
      <xdr:col>1</xdr:col>
      <xdr:colOff>0</xdr:colOff>
      <xdr:row>399</xdr:row>
      <xdr:rowOff>1455128</xdr:rowOff>
    </xdr:to>
    <xdr:pic>
      <xdr:nvPicPr>
        <xdr:cNvPr id="1354" name="Picture 1353">
          <a:extLst>
            <a:ext uri="{FF2B5EF4-FFF2-40B4-BE49-F238E27FC236}">
              <a16:creationId xmlns:a16="http://schemas.microsoft.com/office/drawing/2014/main" xmlns="" id="{D19F08FD-BAB4-48A4-AA09-7993D59C2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>
          <a:off x="1409850" y="4005184724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402</xdr:row>
      <xdr:rowOff>26999</xdr:rowOff>
    </xdr:from>
    <xdr:to>
      <xdr:col>1</xdr:col>
      <xdr:colOff>0</xdr:colOff>
      <xdr:row>402</xdr:row>
      <xdr:rowOff>1455128</xdr:rowOff>
    </xdr:to>
    <xdr:pic>
      <xdr:nvPicPr>
        <xdr:cNvPr id="1355" name="Picture 1354">
          <a:extLst>
            <a:ext uri="{FF2B5EF4-FFF2-40B4-BE49-F238E27FC236}">
              <a16:creationId xmlns:a16="http://schemas.microsoft.com/office/drawing/2014/main" xmlns="" id="{98E22FD6-7A84-4636-BA95-F2DEB5760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1409850" y="4007270699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405</xdr:row>
      <xdr:rowOff>26999</xdr:rowOff>
    </xdr:from>
    <xdr:to>
      <xdr:col>1</xdr:col>
      <xdr:colOff>0</xdr:colOff>
      <xdr:row>405</xdr:row>
      <xdr:rowOff>1455128</xdr:rowOff>
    </xdr:to>
    <xdr:pic>
      <xdr:nvPicPr>
        <xdr:cNvPr id="1356" name="Picture 1355">
          <a:extLst>
            <a:ext uri="{FF2B5EF4-FFF2-40B4-BE49-F238E27FC236}">
              <a16:creationId xmlns:a16="http://schemas.microsoft.com/office/drawing/2014/main" xmlns="" id="{D8B9100B-F660-42CA-B74E-1C481612F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1409850" y="4009356674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408</xdr:row>
      <xdr:rowOff>26999</xdr:rowOff>
    </xdr:from>
    <xdr:to>
      <xdr:col>1</xdr:col>
      <xdr:colOff>0</xdr:colOff>
      <xdr:row>408</xdr:row>
      <xdr:rowOff>1455128</xdr:rowOff>
    </xdr:to>
    <xdr:pic>
      <xdr:nvPicPr>
        <xdr:cNvPr id="1357" name="Picture 1356">
          <a:extLst>
            <a:ext uri="{FF2B5EF4-FFF2-40B4-BE49-F238E27FC236}">
              <a16:creationId xmlns:a16="http://schemas.microsoft.com/office/drawing/2014/main" xmlns="" id="{61BE34A9-7897-4A2C-87D4-CD75BEFDC7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xfrm>
          <a:off x="1409850" y="4011442649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411</xdr:row>
      <xdr:rowOff>26999</xdr:rowOff>
    </xdr:from>
    <xdr:to>
      <xdr:col>1</xdr:col>
      <xdr:colOff>0</xdr:colOff>
      <xdr:row>411</xdr:row>
      <xdr:rowOff>1455128</xdr:rowOff>
    </xdr:to>
    <xdr:pic>
      <xdr:nvPicPr>
        <xdr:cNvPr id="1358" name="Picture 1357">
          <a:extLst>
            <a:ext uri="{FF2B5EF4-FFF2-40B4-BE49-F238E27FC236}">
              <a16:creationId xmlns:a16="http://schemas.microsoft.com/office/drawing/2014/main" xmlns="" id="{B2E79C34-4C7E-48EA-8078-749E6085F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xfrm>
          <a:off x="1409850" y="4013528624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414</xdr:row>
      <xdr:rowOff>26999</xdr:rowOff>
    </xdr:from>
    <xdr:to>
      <xdr:col>1</xdr:col>
      <xdr:colOff>0</xdr:colOff>
      <xdr:row>414</xdr:row>
      <xdr:rowOff>1455128</xdr:rowOff>
    </xdr:to>
    <xdr:pic>
      <xdr:nvPicPr>
        <xdr:cNvPr id="1359" name="Picture 1358">
          <a:extLst>
            <a:ext uri="{FF2B5EF4-FFF2-40B4-BE49-F238E27FC236}">
              <a16:creationId xmlns:a16="http://schemas.microsoft.com/office/drawing/2014/main" xmlns="" id="{9A7188AD-EFD7-465E-B020-15BAAA888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xfrm>
          <a:off x="1409850" y="4015614599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417</xdr:row>
      <xdr:rowOff>26999</xdr:rowOff>
    </xdr:from>
    <xdr:to>
      <xdr:col>1</xdr:col>
      <xdr:colOff>0</xdr:colOff>
      <xdr:row>417</xdr:row>
      <xdr:rowOff>1455128</xdr:rowOff>
    </xdr:to>
    <xdr:pic>
      <xdr:nvPicPr>
        <xdr:cNvPr id="1360" name="Picture 1359">
          <a:extLst>
            <a:ext uri="{FF2B5EF4-FFF2-40B4-BE49-F238E27FC236}">
              <a16:creationId xmlns:a16="http://schemas.microsoft.com/office/drawing/2014/main" xmlns="" id="{A1A0416B-6DF6-40AC-9C8A-69D347487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xfrm>
          <a:off x="1409850" y="4017700574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424</xdr:row>
      <xdr:rowOff>26999</xdr:rowOff>
    </xdr:from>
    <xdr:to>
      <xdr:col>1</xdr:col>
      <xdr:colOff>0</xdr:colOff>
      <xdr:row>424</xdr:row>
      <xdr:rowOff>1455128</xdr:rowOff>
    </xdr:to>
    <xdr:pic>
      <xdr:nvPicPr>
        <xdr:cNvPr id="1372" name="Picture 1371">
          <a:extLst>
            <a:ext uri="{FF2B5EF4-FFF2-40B4-BE49-F238E27FC236}">
              <a16:creationId xmlns:a16="http://schemas.microsoft.com/office/drawing/2014/main" xmlns="" id="{0A5D4F1B-C155-4AFD-B97A-5065CDE33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xfrm>
          <a:off x="1409850" y="4052162024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430</xdr:row>
      <xdr:rowOff>26999</xdr:rowOff>
    </xdr:from>
    <xdr:to>
      <xdr:col>1</xdr:col>
      <xdr:colOff>0</xdr:colOff>
      <xdr:row>430</xdr:row>
      <xdr:rowOff>1455128</xdr:rowOff>
    </xdr:to>
    <xdr:pic>
      <xdr:nvPicPr>
        <xdr:cNvPr id="1378" name="Picture 1377">
          <a:extLst>
            <a:ext uri="{FF2B5EF4-FFF2-40B4-BE49-F238E27FC236}">
              <a16:creationId xmlns:a16="http://schemas.microsoft.com/office/drawing/2014/main" xmlns="" id="{E7BB3736-00B6-4438-8FD5-C70239A52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xfrm>
          <a:off x="1409850" y="4070335724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436</xdr:row>
      <xdr:rowOff>26999</xdr:rowOff>
    </xdr:from>
    <xdr:to>
      <xdr:col>1</xdr:col>
      <xdr:colOff>0</xdr:colOff>
      <xdr:row>436</xdr:row>
      <xdr:rowOff>1455128</xdr:rowOff>
    </xdr:to>
    <xdr:pic>
      <xdr:nvPicPr>
        <xdr:cNvPr id="1379" name="Picture 1378">
          <a:extLst>
            <a:ext uri="{FF2B5EF4-FFF2-40B4-BE49-F238E27FC236}">
              <a16:creationId xmlns:a16="http://schemas.microsoft.com/office/drawing/2014/main" xmlns="" id="{7B0DCA9C-0DC9-42BF-8F31-B6F313DEA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xfrm>
          <a:off x="1409850" y="4073364674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442</xdr:row>
      <xdr:rowOff>26999</xdr:rowOff>
    </xdr:from>
    <xdr:to>
      <xdr:col>1</xdr:col>
      <xdr:colOff>0</xdr:colOff>
      <xdr:row>442</xdr:row>
      <xdr:rowOff>1455128</xdr:rowOff>
    </xdr:to>
    <xdr:pic>
      <xdr:nvPicPr>
        <xdr:cNvPr id="1380" name="Picture 1379">
          <a:extLst>
            <a:ext uri="{FF2B5EF4-FFF2-40B4-BE49-F238E27FC236}">
              <a16:creationId xmlns:a16="http://schemas.microsoft.com/office/drawing/2014/main" xmlns="" id="{5B0EA940-9F36-4621-8734-C2C58CE87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xfrm>
          <a:off x="1409850" y="4076393624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450</xdr:row>
      <xdr:rowOff>26999</xdr:rowOff>
    </xdr:from>
    <xdr:to>
      <xdr:col>1</xdr:col>
      <xdr:colOff>0</xdr:colOff>
      <xdr:row>450</xdr:row>
      <xdr:rowOff>1455128</xdr:rowOff>
    </xdr:to>
    <xdr:pic>
      <xdr:nvPicPr>
        <xdr:cNvPr id="1385" name="Picture 1384">
          <a:extLst>
            <a:ext uri="{FF2B5EF4-FFF2-40B4-BE49-F238E27FC236}">
              <a16:creationId xmlns:a16="http://schemas.microsoft.com/office/drawing/2014/main" xmlns="" id="{C04B733E-C24E-43DB-AE90-CA8DE0055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xfrm>
          <a:off x="1409850" y="4091538374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454</xdr:row>
      <xdr:rowOff>26999</xdr:rowOff>
    </xdr:from>
    <xdr:to>
      <xdr:col>1</xdr:col>
      <xdr:colOff>0</xdr:colOff>
      <xdr:row>454</xdr:row>
      <xdr:rowOff>1455128</xdr:rowOff>
    </xdr:to>
    <xdr:pic>
      <xdr:nvPicPr>
        <xdr:cNvPr id="1387" name="Picture 1386">
          <a:extLst>
            <a:ext uri="{FF2B5EF4-FFF2-40B4-BE49-F238E27FC236}">
              <a16:creationId xmlns:a16="http://schemas.microsoft.com/office/drawing/2014/main" xmlns="" id="{A9ED755E-06B8-45A8-AF16-BAEE0EFC5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xfrm>
          <a:off x="1409850" y="4097596274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458</xdr:row>
      <xdr:rowOff>26999</xdr:rowOff>
    </xdr:from>
    <xdr:to>
      <xdr:col>1</xdr:col>
      <xdr:colOff>0</xdr:colOff>
      <xdr:row>458</xdr:row>
      <xdr:rowOff>1455128</xdr:rowOff>
    </xdr:to>
    <xdr:pic>
      <xdr:nvPicPr>
        <xdr:cNvPr id="1391" name="Picture 1390">
          <a:extLst>
            <a:ext uri="{FF2B5EF4-FFF2-40B4-BE49-F238E27FC236}">
              <a16:creationId xmlns:a16="http://schemas.microsoft.com/office/drawing/2014/main" xmlns="" id="{940F99B4-9D71-4A97-B54D-AF0E89776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xfrm>
          <a:off x="1409850" y="4109712074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460</xdr:row>
      <xdr:rowOff>26999</xdr:rowOff>
    </xdr:from>
    <xdr:to>
      <xdr:col>1</xdr:col>
      <xdr:colOff>0</xdr:colOff>
      <xdr:row>460</xdr:row>
      <xdr:rowOff>1455128</xdr:rowOff>
    </xdr:to>
    <xdr:pic>
      <xdr:nvPicPr>
        <xdr:cNvPr id="1393" name="Picture 1392">
          <a:extLst>
            <a:ext uri="{FF2B5EF4-FFF2-40B4-BE49-F238E27FC236}">
              <a16:creationId xmlns:a16="http://schemas.microsoft.com/office/drawing/2014/main" xmlns="" id="{9B5CDFF7-A093-4DE9-941D-E3982E2DB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xfrm>
          <a:off x="1409850" y="4115769974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473</xdr:row>
      <xdr:rowOff>26999</xdr:rowOff>
    </xdr:from>
    <xdr:to>
      <xdr:col>1</xdr:col>
      <xdr:colOff>0</xdr:colOff>
      <xdr:row>473</xdr:row>
      <xdr:rowOff>1455128</xdr:rowOff>
    </xdr:to>
    <xdr:pic>
      <xdr:nvPicPr>
        <xdr:cNvPr id="1423" name="Picture 1422">
          <a:extLst>
            <a:ext uri="{FF2B5EF4-FFF2-40B4-BE49-F238E27FC236}">
              <a16:creationId xmlns:a16="http://schemas.microsoft.com/office/drawing/2014/main" xmlns="" id="{F450E7EC-8AB0-45F6-B1B1-3531A0E49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xfrm>
          <a:off x="1409850" y="4206638474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474</xdr:row>
      <xdr:rowOff>26999</xdr:rowOff>
    </xdr:from>
    <xdr:to>
      <xdr:col>1</xdr:col>
      <xdr:colOff>0</xdr:colOff>
      <xdr:row>474</xdr:row>
      <xdr:rowOff>1455128</xdr:rowOff>
    </xdr:to>
    <xdr:pic>
      <xdr:nvPicPr>
        <xdr:cNvPr id="1424" name="Picture 1423">
          <a:extLst>
            <a:ext uri="{FF2B5EF4-FFF2-40B4-BE49-F238E27FC236}">
              <a16:creationId xmlns:a16="http://schemas.microsoft.com/office/drawing/2014/main" xmlns="" id="{EADA3D07-47E0-4D7B-A159-7956ED058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xfrm>
          <a:off x="1409850" y="4209667424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475</xdr:row>
      <xdr:rowOff>26999</xdr:rowOff>
    </xdr:from>
    <xdr:to>
      <xdr:col>1</xdr:col>
      <xdr:colOff>0</xdr:colOff>
      <xdr:row>475</xdr:row>
      <xdr:rowOff>1455128</xdr:rowOff>
    </xdr:to>
    <xdr:pic>
      <xdr:nvPicPr>
        <xdr:cNvPr id="1432" name="Picture 1431">
          <a:extLst>
            <a:ext uri="{FF2B5EF4-FFF2-40B4-BE49-F238E27FC236}">
              <a16:creationId xmlns:a16="http://schemas.microsoft.com/office/drawing/2014/main" xmlns="" id="{FA960148-94BE-4DE7-AA12-E448C1AD8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xfrm>
          <a:off x="1409850" y="4233899024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476</xdr:row>
      <xdr:rowOff>26999</xdr:rowOff>
    </xdr:from>
    <xdr:to>
      <xdr:col>1</xdr:col>
      <xdr:colOff>0</xdr:colOff>
      <xdr:row>476</xdr:row>
      <xdr:rowOff>1455128</xdr:rowOff>
    </xdr:to>
    <xdr:pic>
      <xdr:nvPicPr>
        <xdr:cNvPr id="1437" name="Picture 1436">
          <a:extLst>
            <a:ext uri="{FF2B5EF4-FFF2-40B4-BE49-F238E27FC236}">
              <a16:creationId xmlns:a16="http://schemas.microsoft.com/office/drawing/2014/main" xmlns="" id="{1211D898-FD45-453F-85D2-BC98801C4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/>
        <a:stretch>
          <a:fillRect/>
        </a:stretch>
      </xdr:blipFill>
      <xdr:spPr>
        <a:xfrm>
          <a:off x="1409850" y="4249043774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481</xdr:row>
      <xdr:rowOff>26999</xdr:rowOff>
    </xdr:from>
    <xdr:to>
      <xdr:col>1</xdr:col>
      <xdr:colOff>0</xdr:colOff>
      <xdr:row>481</xdr:row>
      <xdr:rowOff>1455128</xdr:rowOff>
    </xdr:to>
    <xdr:pic>
      <xdr:nvPicPr>
        <xdr:cNvPr id="1438" name="Picture 1437">
          <a:extLst>
            <a:ext uri="{FF2B5EF4-FFF2-40B4-BE49-F238E27FC236}">
              <a16:creationId xmlns:a16="http://schemas.microsoft.com/office/drawing/2014/main" xmlns="" id="{262D81DE-2C45-4E97-A909-F77DFE61F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xfrm>
          <a:off x="1409850" y="4252072724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483</xdr:row>
      <xdr:rowOff>26999</xdr:rowOff>
    </xdr:from>
    <xdr:to>
      <xdr:col>1</xdr:col>
      <xdr:colOff>0</xdr:colOff>
      <xdr:row>483</xdr:row>
      <xdr:rowOff>1455128</xdr:rowOff>
    </xdr:to>
    <xdr:pic>
      <xdr:nvPicPr>
        <xdr:cNvPr id="1444" name="Picture 1443">
          <a:extLst>
            <a:ext uri="{FF2B5EF4-FFF2-40B4-BE49-F238E27FC236}">
              <a16:creationId xmlns:a16="http://schemas.microsoft.com/office/drawing/2014/main" xmlns="" id="{601DC74B-9F81-4E0E-85B3-E84B7A168B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/>
        <a:stretch>
          <a:fillRect/>
        </a:stretch>
      </xdr:blipFill>
      <xdr:spPr>
        <a:xfrm>
          <a:off x="1409850" y="4266160199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484</xdr:row>
      <xdr:rowOff>26999</xdr:rowOff>
    </xdr:from>
    <xdr:to>
      <xdr:col>1</xdr:col>
      <xdr:colOff>0</xdr:colOff>
      <xdr:row>484</xdr:row>
      <xdr:rowOff>1455128</xdr:rowOff>
    </xdr:to>
    <xdr:pic>
      <xdr:nvPicPr>
        <xdr:cNvPr id="1445" name="Picture 1444">
          <a:extLst>
            <a:ext uri="{FF2B5EF4-FFF2-40B4-BE49-F238E27FC236}">
              <a16:creationId xmlns:a16="http://schemas.microsoft.com/office/drawing/2014/main" xmlns="" id="{6A826C4D-BBA1-4D4D-9ADB-35FFC31D0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/>
        <a:stretch>
          <a:fillRect/>
        </a:stretch>
      </xdr:blipFill>
      <xdr:spPr>
        <a:xfrm>
          <a:off x="1409850" y="4269189149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490</xdr:row>
      <xdr:rowOff>26999</xdr:rowOff>
    </xdr:from>
    <xdr:to>
      <xdr:col>1</xdr:col>
      <xdr:colOff>0</xdr:colOff>
      <xdr:row>490</xdr:row>
      <xdr:rowOff>1455128</xdr:rowOff>
    </xdr:to>
    <xdr:pic>
      <xdr:nvPicPr>
        <xdr:cNvPr id="1448" name="Picture 1447">
          <a:extLst>
            <a:ext uri="{FF2B5EF4-FFF2-40B4-BE49-F238E27FC236}">
              <a16:creationId xmlns:a16="http://schemas.microsoft.com/office/drawing/2014/main" xmlns="" id="{88037296-489A-441E-B3C8-F4A8AC880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/>
        <a:stretch>
          <a:fillRect/>
        </a:stretch>
      </xdr:blipFill>
      <xdr:spPr>
        <a:xfrm>
          <a:off x="1409850" y="4278275999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495</xdr:row>
      <xdr:rowOff>26999</xdr:rowOff>
    </xdr:from>
    <xdr:to>
      <xdr:col>1</xdr:col>
      <xdr:colOff>0</xdr:colOff>
      <xdr:row>495</xdr:row>
      <xdr:rowOff>1455128</xdr:rowOff>
    </xdr:to>
    <xdr:pic>
      <xdr:nvPicPr>
        <xdr:cNvPr id="1449" name="Picture 1448">
          <a:extLst>
            <a:ext uri="{FF2B5EF4-FFF2-40B4-BE49-F238E27FC236}">
              <a16:creationId xmlns:a16="http://schemas.microsoft.com/office/drawing/2014/main" xmlns="" id="{263569AF-3FF2-4E12-8C3B-788AEC182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xfrm>
          <a:off x="1409850" y="4281304949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502</xdr:row>
      <xdr:rowOff>26999</xdr:rowOff>
    </xdr:from>
    <xdr:to>
      <xdr:col>1</xdr:col>
      <xdr:colOff>0</xdr:colOff>
      <xdr:row>502</xdr:row>
      <xdr:rowOff>1455128</xdr:rowOff>
    </xdr:to>
    <xdr:pic>
      <xdr:nvPicPr>
        <xdr:cNvPr id="1466" name="Picture 1465">
          <a:extLst>
            <a:ext uri="{FF2B5EF4-FFF2-40B4-BE49-F238E27FC236}">
              <a16:creationId xmlns:a16="http://schemas.microsoft.com/office/drawing/2014/main" xmlns="" id="{BEF1651A-58E4-4B74-9B4A-7C6E48393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xfrm>
          <a:off x="1409850" y="4323367349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512</xdr:row>
      <xdr:rowOff>26999</xdr:rowOff>
    </xdr:from>
    <xdr:to>
      <xdr:col>1</xdr:col>
      <xdr:colOff>0</xdr:colOff>
      <xdr:row>512</xdr:row>
      <xdr:rowOff>1455128</xdr:rowOff>
    </xdr:to>
    <xdr:pic>
      <xdr:nvPicPr>
        <xdr:cNvPr id="1492" name="Picture 1491">
          <a:extLst>
            <a:ext uri="{FF2B5EF4-FFF2-40B4-BE49-F238E27FC236}">
              <a16:creationId xmlns:a16="http://schemas.microsoft.com/office/drawing/2014/main" xmlns="" id="{3F2FE2A1-1ECC-4833-AC0D-302E701C8F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xfrm>
          <a:off x="1409850" y="4404948974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515</xdr:row>
      <xdr:rowOff>26999</xdr:rowOff>
    </xdr:from>
    <xdr:to>
      <xdr:col>1</xdr:col>
      <xdr:colOff>0</xdr:colOff>
      <xdr:row>515</xdr:row>
      <xdr:rowOff>1455128</xdr:rowOff>
    </xdr:to>
    <xdr:pic>
      <xdr:nvPicPr>
        <xdr:cNvPr id="1525" name="Picture 1524">
          <a:extLst>
            <a:ext uri="{FF2B5EF4-FFF2-40B4-BE49-F238E27FC236}">
              <a16:creationId xmlns:a16="http://schemas.microsoft.com/office/drawing/2014/main" xmlns="" id="{E4873F00-20AD-47B2-B030-1172ABD9C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xfrm>
          <a:off x="1409850" y="4502075399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524</xdr:row>
      <xdr:rowOff>26999</xdr:rowOff>
    </xdr:from>
    <xdr:to>
      <xdr:col>1</xdr:col>
      <xdr:colOff>0</xdr:colOff>
      <xdr:row>524</xdr:row>
      <xdr:rowOff>1455128</xdr:rowOff>
    </xdr:to>
    <xdr:pic>
      <xdr:nvPicPr>
        <xdr:cNvPr id="1613" name="Picture 1612">
          <a:extLst>
            <a:ext uri="{FF2B5EF4-FFF2-40B4-BE49-F238E27FC236}">
              <a16:creationId xmlns:a16="http://schemas.microsoft.com/office/drawing/2014/main" xmlns="" id="{8492F49B-1DBF-4A10-9692-11AAE65A3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xfrm>
          <a:off x="1409850" y="4763908124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527</xdr:row>
      <xdr:rowOff>26999</xdr:rowOff>
    </xdr:from>
    <xdr:to>
      <xdr:col>1</xdr:col>
      <xdr:colOff>0</xdr:colOff>
      <xdr:row>527</xdr:row>
      <xdr:rowOff>1455128</xdr:rowOff>
    </xdr:to>
    <xdr:pic>
      <xdr:nvPicPr>
        <xdr:cNvPr id="1651" name="Picture 1650">
          <a:extLst>
            <a:ext uri="{FF2B5EF4-FFF2-40B4-BE49-F238E27FC236}">
              <a16:creationId xmlns:a16="http://schemas.microsoft.com/office/drawing/2014/main" xmlns="" id="{AAC6AB5F-B238-4F88-9CC8-D285B67BE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xfrm>
          <a:off x="1409850" y="4869578474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533</xdr:row>
      <xdr:rowOff>26999</xdr:rowOff>
    </xdr:from>
    <xdr:to>
      <xdr:col>1</xdr:col>
      <xdr:colOff>0</xdr:colOff>
      <xdr:row>533</xdr:row>
      <xdr:rowOff>1455128</xdr:rowOff>
    </xdr:to>
    <xdr:pic>
      <xdr:nvPicPr>
        <xdr:cNvPr id="1678" name="Picture 1677">
          <a:extLst>
            <a:ext uri="{FF2B5EF4-FFF2-40B4-BE49-F238E27FC236}">
              <a16:creationId xmlns:a16="http://schemas.microsoft.com/office/drawing/2014/main" xmlns="" id="{D6D9F908-F9F0-4E36-8588-AB9815453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/>
        <a:stretch>
          <a:fillRect/>
        </a:stretch>
      </xdr:blipFill>
      <xdr:spPr>
        <a:xfrm>
          <a:off x="1409850" y="4951360124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538</xdr:row>
      <xdr:rowOff>26999</xdr:rowOff>
    </xdr:from>
    <xdr:to>
      <xdr:col>1</xdr:col>
      <xdr:colOff>0</xdr:colOff>
      <xdr:row>538</xdr:row>
      <xdr:rowOff>1455128</xdr:rowOff>
    </xdr:to>
    <xdr:pic>
      <xdr:nvPicPr>
        <xdr:cNvPr id="1681" name="Picture 1680">
          <a:extLst>
            <a:ext uri="{FF2B5EF4-FFF2-40B4-BE49-F238E27FC236}">
              <a16:creationId xmlns:a16="http://schemas.microsoft.com/office/drawing/2014/main" xmlns="" id="{E4BAE80F-97CB-4D8C-BF66-78CCB16CB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/>
        <a:stretch>
          <a:fillRect/>
        </a:stretch>
      </xdr:blipFill>
      <xdr:spPr>
        <a:xfrm>
          <a:off x="1409850" y="4960446974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542</xdr:row>
      <xdr:rowOff>26999</xdr:rowOff>
    </xdr:from>
    <xdr:to>
      <xdr:col>1</xdr:col>
      <xdr:colOff>0</xdr:colOff>
      <xdr:row>542</xdr:row>
      <xdr:rowOff>1455128</xdr:rowOff>
    </xdr:to>
    <xdr:pic>
      <xdr:nvPicPr>
        <xdr:cNvPr id="1721" name="Picture 1720">
          <a:extLst>
            <a:ext uri="{FF2B5EF4-FFF2-40B4-BE49-F238E27FC236}">
              <a16:creationId xmlns:a16="http://schemas.microsoft.com/office/drawing/2014/main" xmlns="" id="{49B3040B-5594-4010-AF45-352A2F00A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/>
        <a:stretch>
          <a:fillRect/>
        </a:stretch>
      </xdr:blipFill>
      <xdr:spPr>
        <a:xfrm>
          <a:off x="1409850" y="5076261449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544</xdr:row>
      <xdr:rowOff>26999</xdr:rowOff>
    </xdr:from>
    <xdr:to>
      <xdr:col>1</xdr:col>
      <xdr:colOff>0</xdr:colOff>
      <xdr:row>544</xdr:row>
      <xdr:rowOff>1455128</xdr:rowOff>
    </xdr:to>
    <xdr:pic>
      <xdr:nvPicPr>
        <xdr:cNvPr id="1722" name="Picture 1721">
          <a:extLst>
            <a:ext uri="{FF2B5EF4-FFF2-40B4-BE49-F238E27FC236}">
              <a16:creationId xmlns:a16="http://schemas.microsoft.com/office/drawing/2014/main" xmlns="" id="{6AD5E077-1E50-4327-906F-C51B0B5C06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/>
        <a:stretch>
          <a:fillRect/>
        </a:stretch>
      </xdr:blipFill>
      <xdr:spPr>
        <a:xfrm>
          <a:off x="1409850" y="5079290399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550</xdr:row>
      <xdr:rowOff>26999</xdr:rowOff>
    </xdr:from>
    <xdr:to>
      <xdr:col>1</xdr:col>
      <xdr:colOff>0</xdr:colOff>
      <xdr:row>550</xdr:row>
      <xdr:rowOff>1455128</xdr:rowOff>
    </xdr:to>
    <xdr:pic>
      <xdr:nvPicPr>
        <xdr:cNvPr id="1731" name="Picture 1730">
          <a:extLst>
            <a:ext uri="{FF2B5EF4-FFF2-40B4-BE49-F238E27FC236}">
              <a16:creationId xmlns:a16="http://schemas.microsoft.com/office/drawing/2014/main" xmlns="" id="{EC203BC4-8995-4B85-AE77-BD8385ED9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/>
        <a:stretch>
          <a:fillRect/>
        </a:stretch>
      </xdr:blipFill>
      <xdr:spPr>
        <a:xfrm>
          <a:off x="1409850" y="5104664999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556</xdr:row>
      <xdr:rowOff>26999</xdr:rowOff>
    </xdr:from>
    <xdr:to>
      <xdr:col>1</xdr:col>
      <xdr:colOff>0</xdr:colOff>
      <xdr:row>556</xdr:row>
      <xdr:rowOff>1455128</xdr:rowOff>
    </xdr:to>
    <xdr:pic>
      <xdr:nvPicPr>
        <xdr:cNvPr id="1732" name="Picture 1731">
          <a:extLst>
            <a:ext uri="{FF2B5EF4-FFF2-40B4-BE49-F238E27FC236}">
              <a16:creationId xmlns:a16="http://schemas.microsoft.com/office/drawing/2014/main" xmlns="" id="{569C9859-9A8A-4A84-B50F-67FD95976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/>
        <a:stretch>
          <a:fillRect/>
        </a:stretch>
      </xdr:blipFill>
      <xdr:spPr>
        <a:xfrm>
          <a:off x="1409850" y="5107693949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567</xdr:row>
      <xdr:rowOff>26999</xdr:rowOff>
    </xdr:from>
    <xdr:to>
      <xdr:col>1</xdr:col>
      <xdr:colOff>0</xdr:colOff>
      <xdr:row>567</xdr:row>
      <xdr:rowOff>1455128</xdr:rowOff>
    </xdr:to>
    <xdr:pic>
      <xdr:nvPicPr>
        <xdr:cNvPr id="1740" name="Picture 1739">
          <a:extLst>
            <a:ext uri="{FF2B5EF4-FFF2-40B4-BE49-F238E27FC236}">
              <a16:creationId xmlns:a16="http://schemas.microsoft.com/office/drawing/2014/main" xmlns="" id="{0E6BFF6C-F9A7-4597-96E9-410730495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/>
        <a:stretch>
          <a:fillRect/>
        </a:stretch>
      </xdr:blipFill>
      <xdr:spPr>
        <a:xfrm>
          <a:off x="1409850" y="5131296899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573</xdr:row>
      <xdr:rowOff>26999</xdr:rowOff>
    </xdr:from>
    <xdr:to>
      <xdr:col>1</xdr:col>
      <xdr:colOff>0</xdr:colOff>
      <xdr:row>573</xdr:row>
      <xdr:rowOff>1455128</xdr:rowOff>
    </xdr:to>
    <xdr:pic>
      <xdr:nvPicPr>
        <xdr:cNvPr id="1741" name="Picture 1740">
          <a:extLst>
            <a:ext uri="{FF2B5EF4-FFF2-40B4-BE49-F238E27FC236}">
              <a16:creationId xmlns:a16="http://schemas.microsoft.com/office/drawing/2014/main" xmlns="" id="{7C108D1C-0E88-42DB-AAB5-E0DAE0C8A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/>
        <a:stretch>
          <a:fillRect/>
        </a:stretch>
      </xdr:blipFill>
      <xdr:spPr>
        <a:xfrm>
          <a:off x="1409850" y="5134325849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579</xdr:row>
      <xdr:rowOff>26999</xdr:rowOff>
    </xdr:from>
    <xdr:to>
      <xdr:col>1</xdr:col>
      <xdr:colOff>0</xdr:colOff>
      <xdr:row>579</xdr:row>
      <xdr:rowOff>1455128</xdr:rowOff>
    </xdr:to>
    <xdr:pic>
      <xdr:nvPicPr>
        <xdr:cNvPr id="1742" name="Picture 1741">
          <a:extLst>
            <a:ext uri="{FF2B5EF4-FFF2-40B4-BE49-F238E27FC236}">
              <a16:creationId xmlns:a16="http://schemas.microsoft.com/office/drawing/2014/main" xmlns="" id="{85DD9091-CC9A-44CD-A351-062BAFB85A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/>
        <a:stretch>
          <a:fillRect/>
        </a:stretch>
      </xdr:blipFill>
      <xdr:spPr>
        <a:xfrm>
          <a:off x="1409850" y="5137354799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585</xdr:row>
      <xdr:rowOff>26999</xdr:rowOff>
    </xdr:from>
    <xdr:to>
      <xdr:col>1</xdr:col>
      <xdr:colOff>0</xdr:colOff>
      <xdr:row>585</xdr:row>
      <xdr:rowOff>1455128</xdr:rowOff>
    </xdr:to>
    <xdr:pic>
      <xdr:nvPicPr>
        <xdr:cNvPr id="1743" name="Picture 1742">
          <a:extLst>
            <a:ext uri="{FF2B5EF4-FFF2-40B4-BE49-F238E27FC236}">
              <a16:creationId xmlns:a16="http://schemas.microsoft.com/office/drawing/2014/main" xmlns="" id="{56200057-2498-41EC-B518-17843817F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/>
        <a:stretch>
          <a:fillRect/>
        </a:stretch>
      </xdr:blipFill>
      <xdr:spPr>
        <a:xfrm>
          <a:off x="1409850" y="5140383749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591</xdr:row>
      <xdr:rowOff>26999</xdr:rowOff>
    </xdr:from>
    <xdr:to>
      <xdr:col>1</xdr:col>
      <xdr:colOff>0</xdr:colOff>
      <xdr:row>591</xdr:row>
      <xdr:rowOff>1455128</xdr:rowOff>
    </xdr:to>
    <xdr:pic>
      <xdr:nvPicPr>
        <xdr:cNvPr id="1744" name="Picture 1743">
          <a:extLst>
            <a:ext uri="{FF2B5EF4-FFF2-40B4-BE49-F238E27FC236}">
              <a16:creationId xmlns:a16="http://schemas.microsoft.com/office/drawing/2014/main" xmlns="" id="{1D752CE7-119E-44B2-BA38-7754DFCF4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/>
        <a:stretch>
          <a:fillRect/>
        </a:stretch>
      </xdr:blipFill>
      <xdr:spPr>
        <a:xfrm>
          <a:off x="1409850" y="5143412699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601</xdr:row>
      <xdr:rowOff>26999</xdr:rowOff>
    </xdr:from>
    <xdr:to>
      <xdr:col>1</xdr:col>
      <xdr:colOff>0</xdr:colOff>
      <xdr:row>601</xdr:row>
      <xdr:rowOff>1455128</xdr:rowOff>
    </xdr:to>
    <xdr:pic>
      <xdr:nvPicPr>
        <xdr:cNvPr id="1782" name="Picture 1781">
          <a:extLst>
            <a:ext uri="{FF2B5EF4-FFF2-40B4-BE49-F238E27FC236}">
              <a16:creationId xmlns:a16="http://schemas.microsoft.com/office/drawing/2014/main" xmlns="" id="{009483EC-9D29-4F78-9270-C176EEF70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/>
        <a:stretch>
          <a:fillRect/>
        </a:stretch>
      </xdr:blipFill>
      <xdr:spPr>
        <a:xfrm>
          <a:off x="1409850" y="5258512799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608</xdr:row>
      <xdr:rowOff>26999</xdr:rowOff>
    </xdr:from>
    <xdr:to>
      <xdr:col>1</xdr:col>
      <xdr:colOff>0</xdr:colOff>
      <xdr:row>608</xdr:row>
      <xdr:rowOff>1455128</xdr:rowOff>
    </xdr:to>
    <xdr:pic>
      <xdr:nvPicPr>
        <xdr:cNvPr id="1784" name="Picture 1783">
          <a:extLst>
            <a:ext uri="{FF2B5EF4-FFF2-40B4-BE49-F238E27FC236}">
              <a16:creationId xmlns:a16="http://schemas.microsoft.com/office/drawing/2014/main" xmlns="" id="{4713512F-E60D-4CBC-875F-C33665AA5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/>
        <a:stretch>
          <a:fillRect/>
        </a:stretch>
      </xdr:blipFill>
      <xdr:spPr>
        <a:xfrm>
          <a:off x="1409850" y="5264570699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615</xdr:row>
      <xdr:rowOff>26999</xdr:rowOff>
    </xdr:from>
    <xdr:to>
      <xdr:col>1</xdr:col>
      <xdr:colOff>0</xdr:colOff>
      <xdr:row>615</xdr:row>
      <xdr:rowOff>1455128</xdr:rowOff>
    </xdr:to>
    <xdr:pic>
      <xdr:nvPicPr>
        <xdr:cNvPr id="1791" name="Picture 1790">
          <a:extLst>
            <a:ext uri="{FF2B5EF4-FFF2-40B4-BE49-F238E27FC236}">
              <a16:creationId xmlns:a16="http://schemas.microsoft.com/office/drawing/2014/main" xmlns="" id="{6097316B-CFBE-4AC5-8F1F-FA99D92BD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/>
        <a:stretch>
          <a:fillRect/>
        </a:stretch>
      </xdr:blipFill>
      <xdr:spPr>
        <a:xfrm>
          <a:off x="1409850" y="5285773349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621</xdr:row>
      <xdr:rowOff>26999</xdr:rowOff>
    </xdr:from>
    <xdr:to>
      <xdr:col>1</xdr:col>
      <xdr:colOff>0</xdr:colOff>
      <xdr:row>621</xdr:row>
      <xdr:rowOff>1455128</xdr:rowOff>
    </xdr:to>
    <xdr:pic>
      <xdr:nvPicPr>
        <xdr:cNvPr id="1792" name="Picture 1791">
          <a:extLst>
            <a:ext uri="{FF2B5EF4-FFF2-40B4-BE49-F238E27FC236}">
              <a16:creationId xmlns:a16="http://schemas.microsoft.com/office/drawing/2014/main" xmlns="" id="{4A484A40-77C1-4C14-9CE8-F18CEA0ED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/>
        <a:stretch>
          <a:fillRect/>
        </a:stretch>
      </xdr:blipFill>
      <xdr:spPr>
        <a:xfrm>
          <a:off x="1409850" y="5288802299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627</xdr:row>
      <xdr:rowOff>26999</xdr:rowOff>
    </xdr:from>
    <xdr:to>
      <xdr:col>1</xdr:col>
      <xdr:colOff>0</xdr:colOff>
      <xdr:row>627</xdr:row>
      <xdr:rowOff>1455128</xdr:rowOff>
    </xdr:to>
    <xdr:pic>
      <xdr:nvPicPr>
        <xdr:cNvPr id="1793" name="Picture 1792">
          <a:extLst>
            <a:ext uri="{FF2B5EF4-FFF2-40B4-BE49-F238E27FC236}">
              <a16:creationId xmlns:a16="http://schemas.microsoft.com/office/drawing/2014/main" xmlns="" id="{9871C349-1A75-4E6E-B790-46E8D57AC3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/>
        <a:stretch>
          <a:fillRect/>
        </a:stretch>
      </xdr:blipFill>
      <xdr:spPr>
        <a:xfrm>
          <a:off x="1409850" y="5291831249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635</xdr:row>
      <xdr:rowOff>26999</xdr:rowOff>
    </xdr:from>
    <xdr:to>
      <xdr:col>1</xdr:col>
      <xdr:colOff>0</xdr:colOff>
      <xdr:row>635</xdr:row>
      <xdr:rowOff>1455128</xdr:rowOff>
    </xdr:to>
    <xdr:pic>
      <xdr:nvPicPr>
        <xdr:cNvPr id="1798" name="Picture 1797">
          <a:extLst>
            <a:ext uri="{FF2B5EF4-FFF2-40B4-BE49-F238E27FC236}">
              <a16:creationId xmlns:a16="http://schemas.microsoft.com/office/drawing/2014/main" xmlns="" id="{8A6D7BD7-0C0A-4888-8FD4-732406D5D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/>
        <a:stretch>
          <a:fillRect/>
        </a:stretch>
      </xdr:blipFill>
      <xdr:spPr>
        <a:xfrm>
          <a:off x="1409850" y="5306975999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641</xdr:row>
      <xdr:rowOff>26999</xdr:rowOff>
    </xdr:from>
    <xdr:to>
      <xdr:col>1</xdr:col>
      <xdr:colOff>0</xdr:colOff>
      <xdr:row>641</xdr:row>
      <xdr:rowOff>1455128</xdr:rowOff>
    </xdr:to>
    <xdr:pic>
      <xdr:nvPicPr>
        <xdr:cNvPr id="1799" name="Picture 1798">
          <a:extLst>
            <a:ext uri="{FF2B5EF4-FFF2-40B4-BE49-F238E27FC236}">
              <a16:creationId xmlns:a16="http://schemas.microsoft.com/office/drawing/2014/main" xmlns="" id="{7A5C426A-999D-42B5-A79D-30CB53145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/>
        <a:stretch>
          <a:fillRect/>
        </a:stretch>
      </xdr:blipFill>
      <xdr:spPr>
        <a:xfrm>
          <a:off x="1409850" y="5310004949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648</xdr:row>
      <xdr:rowOff>26999</xdr:rowOff>
    </xdr:from>
    <xdr:to>
      <xdr:col>1</xdr:col>
      <xdr:colOff>0</xdr:colOff>
      <xdr:row>648</xdr:row>
      <xdr:rowOff>1455128</xdr:rowOff>
    </xdr:to>
    <xdr:pic>
      <xdr:nvPicPr>
        <xdr:cNvPr id="1925" name="Picture 1924">
          <a:extLst>
            <a:ext uri="{FF2B5EF4-FFF2-40B4-BE49-F238E27FC236}">
              <a16:creationId xmlns:a16="http://schemas.microsoft.com/office/drawing/2014/main" xmlns="" id="{C0F22EB2-3478-4022-B1C5-6FB6225AC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/>
        <a:stretch>
          <a:fillRect/>
        </a:stretch>
      </xdr:blipFill>
      <xdr:spPr>
        <a:xfrm>
          <a:off x="1409850" y="5679393974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651</xdr:row>
      <xdr:rowOff>26999</xdr:rowOff>
    </xdr:from>
    <xdr:to>
      <xdr:col>1</xdr:col>
      <xdr:colOff>0</xdr:colOff>
      <xdr:row>651</xdr:row>
      <xdr:rowOff>1455128</xdr:rowOff>
    </xdr:to>
    <xdr:pic>
      <xdr:nvPicPr>
        <xdr:cNvPr id="1950" name="Picture 1949">
          <a:extLst>
            <a:ext uri="{FF2B5EF4-FFF2-40B4-BE49-F238E27FC236}">
              <a16:creationId xmlns:a16="http://schemas.microsoft.com/office/drawing/2014/main" xmlns="" id="{5500F230-642A-4411-9996-EBBC01E9B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/>
        <a:stretch>
          <a:fillRect/>
        </a:stretch>
      </xdr:blipFill>
      <xdr:spPr>
        <a:xfrm>
          <a:off x="1409850" y="5738458499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653</xdr:row>
      <xdr:rowOff>26999</xdr:rowOff>
    </xdr:from>
    <xdr:to>
      <xdr:col>1</xdr:col>
      <xdr:colOff>0</xdr:colOff>
      <xdr:row>653</xdr:row>
      <xdr:rowOff>1455128</xdr:rowOff>
    </xdr:to>
    <xdr:pic>
      <xdr:nvPicPr>
        <xdr:cNvPr id="1954" name="Picture 1953">
          <a:extLst>
            <a:ext uri="{FF2B5EF4-FFF2-40B4-BE49-F238E27FC236}">
              <a16:creationId xmlns:a16="http://schemas.microsoft.com/office/drawing/2014/main" xmlns="" id="{FCA27255-7D66-41DB-8379-65328166C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/>
        <a:stretch>
          <a:fillRect/>
        </a:stretch>
      </xdr:blipFill>
      <xdr:spPr>
        <a:xfrm>
          <a:off x="1409850" y="5750574299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654</xdr:row>
      <xdr:rowOff>26999</xdr:rowOff>
    </xdr:from>
    <xdr:to>
      <xdr:col>1</xdr:col>
      <xdr:colOff>0</xdr:colOff>
      <xdr:row>654</xdr:row>
      <xdr:rowOff>1455128</xdr:rowOff>
    </xdr:to>
    <xdr:pic>
      <xdr:nvPicPr>
        <xdr:cNvPr id="1955" name="Picture 1954">
          <a:extLst>
            <a:ext uri="{FF2B5EF4-FFF2-40B4-BE49-F238E27FC236}">
              <a16:creationId xmlns:a16="http://schemas.microsoft.com/office/drawing/2014/main" xmlns="" id="{8F355307-D912-4FE7-816B-022380CCC9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/>
        <a:stretch>
          <a:fillRect/>
        </a:stretch>
      </xdr:blipFill>
      <xdr:spPr>
        <a:xfrm>
          <a:off x="1409850" y="5753603249"/>
          <a:ext cx="1513587" cy="1428129"/>
        </a:xfrm>
        <a:prstGeom prst="rect">
          <a:avLst/>
        </a:prstGeom>
      </xdr:spPr>
    </xdr:pic>
    <xdr:clientData/>
  </xdr:twoCellAnchor>
  <xdr:twoCellAnchor>
    <xdr:from>
      <xdr:col>0</xdr:col>
      <xdr:colOff>19200</xdr:colOff>
      <xdr:row>657</xdr:row>
      <xdr:rowOff>26999</xdr:rowOff>
    </xdr:from>
    <xdr:to>
      <xdr:col>1</xdr:col>
      <xdr:colOff>0</xdr:colOff>
      <xdr:row>657</xdr:row>
      <xdr:rowOff>1455128</xdr:rowOff>
    </xdr:to>
    <xdr:pic>
      <xdr:nvPicPr>
        <xdr:cNvPr id="1964" name="Picture 1963">
          <a:extLst>
            <a:ext uri="{FF2B5EF4-FFF2-40B4-BE49-F238E27FC236}">
              <a16:creationId xmlns:a16="http://schemas.microsoft.com/office/drawing/2014/main" xmlns="" id="{A875835E-6171-4FB6-8E1E-495A09687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/>
        <a:stretch>
          <a:fillRect/>
        </a:stretch>
      </xdr:blipFill>
      <xdr:spPr>
        <a:xfrm>
          <a:off x="1409850" y="5777091899"/>
          <a:ext cx="1513587" cy="1428129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abydream" refreshedDate="45287.451318634259" createdVersion="7" refreshedVersion="7" minRefreshableVersion="3" recordCount="704">
  <cacheSource type="worksheet">
    <worksheetSource ref="C3:Y708" sheet="OFFER"/>
  </cacheSource>
  <cacheFields count="23">
    <cacheField name="GENDER" numFmtId="0">
      <sharedItems count="2">
        <s v="Male"/>
        <s v="Female"/>
      </sharedItems>
    </cacheField>
    <cacheField name="CATEGORY" numFmtId="0">
      <sharedItems count="17">
        <s v="Fleece Hood"/>
        <s v="Fleece Crew"/>
        <s v="Fleece Pant"/>
        <s v="Pant"/>
        <s v="LS Tee"/>
        <s v="Short"/>
        <s v="SS Tee"/>
        <s v="Tank"/>
        <s v="Bra"/>
        <s v="Dress"/>
        <s v="Fleece 1/4 Zip"/>
        <s v="Fleece Hood Crop"/>
        <s v="Fleece Mock Neck"/>
        <s v="Graphic Tank"/>
        <s v="Graphic Tee"/>
        <s v="LS Tee Crop"/>
        <s v="Tee Crop"/>
      </sharedItems>
    </cacheField>
    <cacheField name="STYLE GROUP" numFmtId="0">
      <sharedItems count="12">
        <s v="AW-CH-FLEECE-GRAPHICS-M"/>
        <s v="AW-CH-FLEECE-M"/>
        <s v="AW-CH-JERSEY-GRAPHICS-M"/>
        <s v="AW-CH-JERSEY-M"/>
        <s v="AW-CH-LIFE-M-FLEECE"/>
        <s v="AW-CH-LIFE-M-JERSEY"/>
        <s v="AW-CH-SPORTS BRAS-W"/>
        <s v="AW-CH-JERSEY-W"/>
        <s v="AW-CH-FLEECE-W"/>
        <s v="AW-CH-LIFE-W-FLEECE"/>
        <s v="AW-CH-JERSEY-W-SOURCED"/>
        <s v="AW-CH-LIFE-W-JERSEY"/>
      </sharedItems>
    </cacheField>
    <cacheField name="Style" numFmtId="0">
      <sharedItems count="77">
        <s v="GF89H"/>
        <s v="GF89XH"/>
        <s v="GF88H"/>
        <s v="GF22H"/>
        <s v="S0889"/>
        <s v="GP08H"/>
        <s v="GT78H"/>
        <s v="85653"/>
        <s v="863316"/>
        <s v="87349"/>
        <s v="83307"/>
        <s v="89597"/>
        <s v="GF38H"/>
        <s v="84738"/>
        <s v="GT22H"/>
        <s v="GT23H"/>
        <s v="GT23XH"/>
        <s v="GT22HX"/>
        <s v="GF594H"/>
        <s v="863293"/>
        <s v="80453"/>
        <s v="T8533G"/>
        <s v="T3314G"/>
        <s v="T79190"/>
        <s v="GT19"/>
        <s v="1666"/>
        <s v="QW5722"/>
        <s v="W4635"/>
        <s v="GF914"/>
        <s v="GF537"/>
        <s v="W6189"/>
        <s v="GF264"/>
        <s v="GF535"/>
        <s v="WL659"/>
        <s v="W9261G"/>
        <s v="GF538"/>
        <s v="GF140"/>
        <s v="GF536"/>
        <s v="QW4909"/>
        <s v="M5922"/>
        <s v="GF510"/>
        <s v="GF478"/>
        <s v="W59220"/>
        <s v="GF265"/>
        <s v="GF647"/>
        <s v="W4909"/>
        <s v="GF536B"/>
        <s v="WL3153"/>
        <s v="GF884"/>
        <s v="GF499"/>
        <s v="GF141"/>
        <s v="M4646"/>
        <s v="M9267"/>
        <s v="W3339G"/>
        <s v="GF877"/>
        <s v="GT18H"/>
        <s v="W6189G"/>
        <s v="QW897G"/>
        <s v="GT648"/>
        <s v="M2270G"/>
        <s v="WL7273"/>
        <s v="ML906"/>
        <s v="M3266"/>
        <s v="M3280"/>
        <s v="M2270"/>
        <s v="M3280W"/>
        <s v="M3266G"/>
        <s v="QW538B"/>
        <s v="W5950B"/>
        <s v="QW272G"/>
        <s v="WL9336"/>
        <s v="GF68"/>
        <s v="GF937"/>
        <s v="P7309"/>
        <s v="P7310"/>
        <s v="S0888"/>
        <s v="T0223"/>
      </sharedItems>
    </cacheField>
    <cacheField name="STYLE DES" numFmtId="0">
      <sharedItems/>
    </cacheField>
    <cacheField name="Color Code" numFmtId="0">
      <sharedItems/>
    </cacheField>
    <cacheField name="Color Name" numFmtId="0">
      <sharedItems/>
    </cacheField>
    <cacheField name="Attribution Code" numFmtId="0">
      <sharedItems/>
    </cacheField>
    <cacheField name="Attribution" numFmtId="0">
      <sharedItems/>
    </cacheField>
    <cacheField name="Size Code" numFmtId="0">
      <sharedItems containsBlank="1" count="13">
        <m/>
        <s v="84"/>
        <s v="86"/>
        <s v="88"/>
        <s v="90"/>
        <s v="94"/>
        <s v="96"/>
        <s v="82"/>
        <s v="92"/>
        <s v="Q2"/>
        <s v="45"/>
        <s v="Q1"/>
        <s v="Q3"/>
      </sharedItems>
    </cacheField>
    <cacheField name="Size" numFmtId="0">
      <sharedItems/>
    </cacheField>
    <cacheField name="UPC" numFmtId="0">
      <sharedItems/>
    </cacheField>
    <cacheField name="HTS" numFmtId="0">
      <sharedItems/>
    </cacheField>
    <cacheField name="S4 Material Number" numFmtId="0">
      <sharedItems/>
    </cacheField>
    <cacheField name="IMAGE?" numFmtId="0">
      <sharedItems/>
    </cacheField>
    <cacheField name="SEASON/CATEGORY" numFmtId="0">
      <sharedItems/>
    </cacheField>
    <cacheField name="ALLOCATED" numFmtId="0">
      <sharedItems containsSemiMixedTypes="0" containsString="0" containsNumber="1" containsInteger="1" minValue="0" maxValue="7818"/>
    </cacheField>
    <cacheField name="ADDITIONAL ATS" numFmtId="0">
      <sharedItems containsSemiMixedTypes="0" containsString="0" containsNumber="1" containsInteger="1" minValue="0" maxValue="447"/>
    </cacheField>
    <cacheField name="TOT QTY" numFmtId="0">
      <sharedItems containsSemiMixedTypes="0" containsString="0" containsNumber="1" containsInteger="1" minValue="0" maxValue="7818"/>
    </cacheField>
    <cacheField name="WHS" numFmtId="165">
      <sharedItems containsSemiMixedTypes="0" containsString="0" containsNumber="1" minValue="1.75" maxValue="29.25"/>
    </cacheField>
    <cacheField name="TOT WHS" numFmtId="165">
      <sharedItems containsSemiMixedTypes="0" containsString="0" containsNumber="1" minValue="0" maxValue="117270"/>
    </cacheField>
    <cacheField name="RRP" numFmtId="165">
      <sharedItems containsSemiMixedTypes="0" containsString="0" containsNumber="1" containsInteger="1" minValue="20" maxValue="65"/>
    </cacheField>
    <cacheField name="TOT RRP" numFmtId="165">
      <sharedItems containsSemiMixedTypes="0" containsString="0" containsNumber="1" containsInteger="1" minValue="0" maxValue="3909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04">
  <r>
    <x v="0"/>
    <x v="0"/>
    <x v="0"/>
    <x v="0"/>
    <s v="POWERBLEND GRAPHIC HOODIE"/>
    <s v="WXV"/>
    <s v="ARCTIC COLD BEIGE"/>
    <s v="586B7B"/>
    <s v="12&quot;FAUX KNIT SCRIPT&amp;19"/>
    <x v="0"/>
    <s v="2XL"/>
    <s v="196739136278"/>
    <s v="6110.30.3041"/>
    <s v="000001000057362004"/>
    <s v="Yes"/>
    <s v="FALL '23"/>
    <n v="9"/>
    <n v="0"/>
    <n v="9"/>
    <n v="19.5"/>
    <n v="175.5"/>
    <n v="55"/>
    <n v="495"/>
  </r>
  <r>
    <x v="0"/>
    <x v="0"/>
    <x v="0"/>
    <x v="1"/>
    <s v="BIG&amp;TALL POWERBLEND GRAPHIC HOODIE"/>
    <s v="BKC"/>
    <s v="BLACK"/>
    <s v="586PPB"/>
    <s v="2 - LEAGUE SCRIPT"/>
    <x v="0"/>
    <s v="2XL"/>
    <s v="196739406340"/>
    <s v="6110.30.3041"/>
    <s v="000001000062352004"/>
    <s v="Yes"/>
    <s v="FALL '23"/>
    <n v="1"/>
    <n v="0"/>
    <n v="1"/>
    <n v="24.75"/>
    <n v="24.75"/>
    <n v="55"/>
    <n v="55"/>
  </r>
  <r>
    <x v="0"/>
    <x v="0"/>
    <x v="0"/>
    <x v="1"/>
    <s v="BIG&amp;TALL POWERBLEND GRAPHIC HOODIE"/>
    <s v="WHC"/>
    <s v="WHITE"/>
    <s v="586PPB"/>
    <s v="2 - LEAGUE SCRIPT"/>
    <x v="0"/>
    <s v="2XL"/>
    <s v="196739406555"/>
    <s v="6110.30.3041"/>
    <s v="000001000062355004"/>
    <s v="Yes"/>
    <s v="FALL '23"/>
    <n v="4"/>
    <n v="0"/>
    <n v="4"/>
    <n v="24.75"/>
    <n v="99"/>
    <n v="55"/>
    <n v="220"/>
  </r>
  <r>
    <x v="0"/>
    <x v="0"/>
    <x v="0"/>
    <x v="1"/>
    <s v="BIG&amp;TALL POWERBLEND GRAPHIC HOODIE"/>
    <s v="NYC"/>
    <s v="NAVY"/>
    <s v="586PPB"/>
    <s v="2 - LEAGUE SCRIPT"/>
    <x v="0"/>
    <s v="2XL"/>
    <s v="196739406395"/>
    <s v="6110.30.3041"/>
    <s v="000001000062353003"/>
    <s v="Yes"/>
    <s v="FALL '23"/>
    <n v="1"/>
    <n v="0"/>
    <n v="1"/>
    <n v="24.75"/>
    <n v="24.75"/>
    <n v="55"/>
    <n v="55"/>
  </r>
  <r>
    <x v="0"/>
    <x v="1"/>
    <x v="0"/>
    <x v="2"/>
    <s v="POWERBLEND GRAPHIC CREW"/>
    <s v="PRC"/>
    <s v="PURPLE"/>
    <s v="Y07718"/>
    <s v="CHAMP SCR - GR HTR SURFTHEWEB, DKGR, TGD"/>
    <x v="0"/>
    <s v="XL"/>
    <s v="194959154799"/>
    <s v="6110.30.3041"/>
    <s v="000001000012762002"/>
    <s v="Yes"/>
    <s v="FALL '22"/>
    <n v="8"/>
    <n v="0"/>
    <n v="8"/>
    <n v="16.75"/>
    <n v="134"/>
    <n v="50"/>
    <n v="400"/>
  </r>
  <r>
    <x v="0"/>
    <x v="2"/>
    <x v="0"/>
    <x v="3"/>
    <s v="POWERBLEND GRAPHIC JOGGER"/>
    <s v="WXV"/>
    <s v="ARCTIC COLD BEIGE"/>
    <s v="586CAB"/>
    <s v="3.25&quot;FAUX KNIT C LOGO"/>
    <x v="0"/>
    <s v="2XL"/>
    <s v="196739134441"/>
    <s v="6103.43.1520"/>
    <s v="000001000057326004"/>
    <s v="Yes"/>
    <s v="FALL '23"/>
    <n v="0"/>
    <n v="0"/>
    <n v="0"/>
    <n v="17.25"/>
    <n v="0"/>
    <n v="50"/>
    <n v="0"/>
  </r>
  <r>
    <x v="0"/>
    <x v="0"/>
    <x v="1"/>
    <x v="4"/>
    <s v="Powerblend Hoodie"/>
    <s v="AEXN"/>
    <s v="FOREST PEAK GREEN"/>
    <s v="407D55"/>
    <s v="1 COLOR CHAMPION C EMB"/>
    <x v="0"/>
    <s v="XXL"/>
    <s v="196062253444"/>
    <s v="6110.20.2041"/>
    <s v="000001000004324001"/>
    <s v="No"/>
    <s v="FALL '22"/>
    <n v="0"/>
    <n v="0"/>
    <n v="0"/>
    <n v="18"/>
    <n v="0"/>
    <n v="50"/>
    <n v="0"/>
  </r>
  <r>
    <x v="0"/>
    <x v="3"/>
    <x v="2"/>
    <x v="5"/>
    <s v="GRAPHIC EVERYDAY COTTON JOGGER"/>
    <s v="AG4N"/>
    <s v="BLUE JAY/WHITE/VALIANT"/>
    <s v="586296"/>
    <s v="15&quot; SCRIPT LOW LEG"/>
    <x v="0"/>
    <s v="XL"/>
    <s v="196062504638"/>
    <s v=""/>
    <s v="000001000023538004"/>
    <s v="Yes"/>
    <s v="FALL '22"/>
    <n v="1"/>
    <n v="0"/>
    <n v="1"/>
    <n v="13.75"/>
    <n v="13.75"/>
    <n v="40"/>
    <n v="40"/>
  </r>
  <r>
    <x v="0"/>
    <x v="3"/>
    <x v="2"/>
    <x v="5"/>
    <s v="GRAPHIC EVERYDAY COTTON JOGGER"/>
    <s v="AG4N"/>
    <s v="BLUE JAY/WHITE/VALIANT"/>
    <s v="586296"/>
    <s v="15&quot; SCRIPT LOW LEG"/>
    <x v="0"/>
    <s v="2XL"/>
    <s v="196062504645"/>
    <s v=""/>
    <s v="000001000023538005"/>
    <s v="Yes"/>
    <s v="FALL '22"/>
    <n v="0"/>
    <n v="0"/>
    <n v="0"/>
    <n v="13.75"/>
    <n v="0"/>
    <n v="40"/>
    <n v="0"/>
  </r>
  <r>
    <x v="0"/>
    <x v="2"/>
    <x v="2"/>
    <x v="5"/>
    <s v="GRAPHIC EVERYDAY COTTON JOGGER"/>
    <s v="AG4N"/>
    <s v="BLUE JAY/WHITE/VALIANT"/>
    <s v="586296"/>
    <s v="15&quot; SCRIPT LOW LEG"/>
    <x v="0"/>
    <s v="L"/>
    <s v="196062504621"/>
    <s v=""/>
    <s v="000001000023538003"/>
    <s v="Yes"/>
    <s v="FALL '22"/>
    <n v="0"/>
    <n v="0"/>
    <n v="0"/>
    <n v="13.75"/>
    <n v="0"/>
    <n v="40"/>
    <n v="0"/>
  </r>
  <r>
    <x v="0"/>
    <x v="3"/>
    <x v="2"/>
    <x v="5"/>
    <s v="GRAPHIC EVERYDAY COTTON JOGGER"/>
    <s v="AG4N"/>
    <s v="BLUE JAY/WHITE/VALIANT"/>
    <s v="586296"/>
    <s v="15&quot; SCRIPT LOW LEG"/>
    <x v="0"/>
    <s v="M"/>
    <s v="196062504614"/>
    <s v=""/>
    <s v="000001000023538002"/>
    <s v="Yes"/>
    <s v="FALL '22"/>
    <n v="0"/>
    <n v="0"/>
    <n v="0"/>
    <n v="13.75"/>
    <n v="0"/>
    <n v="40"/>
    <n v="0"/>
  </r>
  <r>
    <x v="0"/>
    <x v="3"/>
    <x v="2"/>
    <x v="5"/>
    <s v="GRAPHIC EVERYDAY COTTON JOGGER"/>
    <s v="AG4N"/>
    <s v="BLUE JAY/WHITE/VALIANT"/>
    <s v="586296"/>
    <s v="15&quot; SCRIPT LOW LEG"/>
    <x v="0"/>
    <s v="S"/>
    <s v="196062504607"/>
    <s v=""/>
    <s v="000001000023538001"/>
    <s v="Yes"/>
    <s v="FALL '22"/>
    <n v="0"/>
    <n v="0"/>
    <n v="0"/>
    <n v="13.75"/>
    <n v="0"/>
    <n v="40"/>
    <n v="0"/>
  </r>
  <r>
    <x v="0"/>
    <x v="2"/>
    <x v="2"/>
    <x v="5"/>
    <s v="GRAPHIC EVERYDAY COTTON JOGGER"/>
    <s v="VZU"/>
    <s v="GREEN VINE"/>
    <s v="586296"/>
    <s v="15&quot; SCRIPT LOW LEG"/>
    <x v="0"/>
    <s v="2XL"/>
    <s v="196062504690"/>
    <s v=""/>
    <s v="000001000023542005"/>
    <s v="Yes"/>
    <s v="FALL '22"/>
    <n v="0"/>
    <n v="0"/>
    <n v="0"/>
    <n v="13.75"/>
    <n v="0"/>
    <n v="40"/>
    <n v="0"/>
  </r>
  <r>
    <x v="0"/>
    <x v="2"/>
    <x v="2"/>
    <x v="5"/>
    <s v="GRAPHIC EVERYDAY COTTON JOGGER"/>
    <s v="VZU"/>
    <s v="GREEN VINE"/>
    <s v="586296"/>
    <s v="15&quot; SCRIPT LOW LEG"/>
    <x v="0"/>
    <s v="S"/>
    <s v="196062504652"/>
    <s v=""/>
    <s v="000001000023542001"/>
    <s v="Yes"/>
    <s v="FALL '22"/>
    <n v="0"/>
    <n v="0"/>
    <n v="0"/>
    <n v="13.75"/>
    <n v="0"/>
    <n v="40"/>
    <n v="0"/>
  </r>
  <r>
    <x v="0"/>
    <x v="3"/>
    <x v="2"/>
    <x v="5"/>
    <s v="GRAPHIC EVERYDAY COTTON JOGGER"/>
    <s v="VZU"/>
    <s v="GREEN VINE"/>
    <s v="586296"/>
    <s v="15&quot; SCRIPT LOW LEG"/>
    <x v="0"/>
    <s v="M"/>
    <s v="196062504669"/>
    <s v=""/>
    <s v="000001000023542002"/>
    <s v="Yes"/>
    <s v="FALL '22"/>
    <n v="0"/>
    <n v="0"/>
    <n v="0"/>
    <n v="13.75"/>
    <n v="0"/>
    <n v="40"/>
    <n v="0"/>
  </r>
  <r>
    <x v="0"/>
    <x v="3"/>
    <x v="2"/>
    <x v="5"/>
    <s v="GRAPHIC EVERYDAY COTTON JOGGER"/>
    <s v="VZU"/>
    <s v="GREEN VINE"/>
    <s v="586296"/>
    <s v="15&quot; SCRIPT LOW LEG"/>
    <x v="0"/>
    <s v="L"/>
    <s v="196062504676"/>
    <s v=""/>
    <s v="000001000023542003"/>
    <s v="Yes"/>
    <s v="FALL '22"/>
    <n v="0"/>
    <n v="0"/>
    <n v="0"/>
    <n v="13.75"/>
    <n v="0"/>
    <n v="40"/>
    <n v="0"/>
  </r>
  <r>
    <x v="0"/>
    <x v="2"/>
    <x v="2"/>
    <x v="5"/>
    <s v="GRAPHIC EVERYDAY COTTON JOGGER"/>
    <s v="VZU"/>
    <s v="GREEN VINE"/>
    <s v="586296"/>
    <s v="15&quot; SCRIPT LOW LEG"/>
    <x v="0"/>
    <s v="XL"/>
    <s v="196062504683"/>
    <s v=""/>
    <s v="000001000023542004"/>
    <s v="Yes"/>
    <s v="FALL '22"/>
    <n v="0"/>
    <n v="0"/>
    <n v="0"/>
    <n v="13.75"/>
    <n v="0"/>
    <n v="40"/>
    <n v="0"/>
  </r>
  <r>
    <x v="0"/>
    <x v="4"/>
    <x v="2"/>
    <x v="6"/>
    <s v="CLASSIC GRAPHIC LONG SLEEVE TEE"/>
    <s v="031"/>
    <s v="NAVY"/>
    <s v="Y08160"/>
    <s v="LEFT CHEST SCRPT"/>
    <x v="0"/>
    <s v="XL"/>
    <s v="194164786167"/>
    <s v="6110.20.2069"/>
    <s v="000001000023041005"/>
    <s v="Yes"/>
    <s v="FALL '22"/>
    <n v="1"/>
    <n v="34"/>
    <n v="35"/>
    <n v="9.25"/>
    <n v="323.75"/>
    <n v="30"/>
    <n v="1050"/>
  </r>
  <r>
    <x v="0"/>
    <x v="5"/>
    <x v="3"/>
    <x v="7"/>
    <s v="9-INCH EVERYDAY COTTON SHORT"/>
    <s v="VZU"/>
    <s v="GREEN VINE"/>
    <s v="407Q88"/>
    <s v="C PATCH LOGO"/>
    <x v="0"/>
    <s v="XXL"/>
    <s v="196062250979"/>
    <s v="6103.42.1050"/>
    <s v="000001000001278001"/>
    <s v="No"/>
    <s v="FALL '22"/>
    <n v="656"/>
    <n v="0"/>
    <n v="656"/>
    <n v="7.5"/>
    <n v="4920"/>
    <n v="25"/>
    <n v="16400"/>
  </r>
  <r>
    <x v="0"/>
    <x v="5"/>
    <x v="3"/>
    <x v="7"/>
    <s v="9-INCH EVERYDAY COTTON SHORT"/>
    <s v="VZU"/>
    <s v="GREEN VINE"/>
    <s v="407Q88"/>
    <s v="C PATCH LOGO"/>
    <x v="0"/>
    <s v="XXL"/>
    <s v="196062251013"/>
    <s v="6103.42.1050"/>
    <s v="000001000001278005"/>
    <s v="No"/>
    <s v="FALL '22"/>
    <n v="354"/>
    <n v="0"/>
    <n v="354"/>
    <n v="7.5"/>
    <n v="2655"/>
    <n v="25"/>
    <n v="8850"/>
  </r>
  <r>
    <x v="0"/>
    <x v="5"/>
    <x v="3"/>
    <x v="7"/>
    <s v="9-INCH EVERYDAY COTTON SHORT"/>
    <s v="VZU"/>
    <s v="GREEN VINE"/>
    <s v="407Q88"/>
    <s v="C PATCH LOGO"/>
    <x v="0"/>
    <s v="XXL"/>
    <s v="196062251006"/>
    <s v="6103.42.1050"/>
    <s v="000001000001278004"/>
    <s v="No"/>
    <s v="FALL '22"/>
    <n v="1192"/>
    <n v="0"/>
    <n v="1192"/>
    <n v="7.5"/>
    <n v="8940"/>
    <n v="25"/>
    <n v="29800"/>
  </r>
  <r>
    <x v="0"/>
    <x v="5"/>
    <x v="3"/>
    <x v="7"/>
    <s v="9-INCH EVERYDAY COTTON SHORT"/>
    <s v="VZU"/>
    <s v="GREEN VINE"/>
    <s v="407Q88"/>
    <s v="C PATCH LOGO"/>
    <x v="0"/>
    <s v="XXL"/>
    <s v="196062250993"/>
    <s v="6103.42.1050"/>
    <s v="000001000001278003"/>
    <s v="No"/>
    <s v="FALL '22"/>
    <n v="852"/>
    <n v="0"/>
    <n v="852"/>
    <n v="7.5"/>
    <n v="6390"/>
    <n v="25"/>
    <n v="21300"/>
  </r>
  <r>
    <x v="0"/>
    <x v="5"/>
    <x v="3"/>
    <x v="7"/>
    <s v="9-INCH EVERYDAY COTTON SHORT"/>
    <s v="VZU"/>
    <s v="GREEN VINE"/>
    <s v="407Q88"/>
    <s v="C PATCH LOGO"/>
    <x v="0"/>
    <s v="XXL"/>
    <s v="196062250986"/>
    <s v="6103.42.1050"/>
    <s v="000001000001278002"/>
    <s v="No"/>
    <s v="FALL '22"/>
    <n v="1080"/>
    <n v="0"/>
    <n v="1080"/>
    <n v="7.5"/>
    <n v="8100"/>
    <n v="25"/>
    <n v="27000"/>
  </r>
  <r>
    <x v="0"/>
    <x v="5"/>
    <x v="2"/>
    <x v="8"/>
    <s v="9-INCH MIDDLEWEIGHT OVERDYE COTTON SHORT"/>
    <s v="A2ZP"/>
    <s v="TEAL RIVER GREEN HEATHER"/>
    <s v="5860GA"/>
    <s v="3&quot; CHP ATH BADGE SP"/>
    <x v="0"/>
    <s v="2XL"/>
    <s v="196062739986"/>
    <s v="6103.42.1050"/>
    <s v="000001000039006001"/>
    <s v="Yes"/>
    <s v="SPRING '23"/>
    <n v="10"/>
    <n v="0"/>
    <n v="10"/>
    <n v="15.75"/>
    <n v="157.5"/>
    <n v="40"/>
    <n v="400"/>
  </r>
  <r>
    <x v="0"/>
    <x v="5"/>
    <x v="2"/>
    <x v="8"/>
    <s v="9-INCH MIDDLEWEIGHT OVERDYE COTTON SHORT"/>
    <s v="A2ZP"/>
    <s v="TEAL RIVER GREEN HEATHER"/>
    <s v="5860GA"/>
    <s v="3&quot; CHP ATH BADGE SP"/>
    <x v="0"/>
    <s v="2XL"/>
    <s v="196062739993"/>
    <s v="6103.42.1050"/>
    <s v="000001000039006002"/>
    <s v="Yes"/>
    <s v="SPRING '23"/>
    <n v="22"/>
    <n v="0"/>
    <n v="22"/>
    <n v="15.75"/>
    <n v="346.5"/>
    <n v="40"/>
    <n v="880"/>
  </r>
  <r>
    <x v="0"/>
    <x v="5"/>
    <x v="2"/>
    <x v="8"/>
    <s v="9-INCH MIDDLEWEIGHT OVERDYE COTTON SHORT"/>
    <s v="A2ZP"/>
    <s v="TEAL RIVER GREEN HEATHER"/>
    <s v="5860GA"/>
    <s v="3&quot; CHP ATH BADGE SP"/>
    <x v="0"/>
    <s v="2XL"/>
    <s v="196062740005"/>
    <s v="6103.42.1050"/>
    <s v="000001000039006003"/>
    <s v="Yes"/>
    <s v="SPRING '23"/>
    <n v="12"/>
    <n v="0"/>
    <n v="12"/>
    <n v="15.75"/>
    <n v="189"/>
    <n v="40"/>
    <n v="480"/>
  </r>
  <r>
    <x v="0"/>
    <x v="5"/>
    <x v="2"/>
    <x v="8"/>
    <s v="9-INCH MIDDLEWEIGHT OVERDYE COTTON SHORT"/>
    <s v="A2ZP"/>
    <s v="TEAL RIVER GREEN HEATHER"/>
    <s v="5860GA"/>
    <s v="3&quot; CHP ATH BADGE SP"/>
    <x v="0"/>
    <s v="2XL"/>
    <s v="196062740012"/>
    <s v="6103.42.1050"/>
    <s v="000001000039006004"/>
    <s v="Yes"/>
    <s v="SPRING '23"/>
    <n v="55"/>
    <n v="0"/>
    <n v="55"/>
    <n v="15.75"/>
    <n v="866.25"/>
    <n v="40"/>
    <n v="2200"/>
  </r>
  <r>
    <x v="0"/>
    <x v="5"/>
    <x v="2"/>
    <x v="8"/>
    <s v="9-INCH MIDDLEWEIGHT OVERDYE COTTON SHORT"/>
    <s v="A2ZP"/>
    <s v="TEAL RIVER GREEN HEATHER"/>
    <s v="5860GA"/>
    <s v="3&quot; CHP ATH BADGE SP"/>
    <x v="0"/>
    <s v="2XL"/>
    <s v="196062740029"/>
    <s v="6103.42.1050"/>
    <s v="000001000039006005"/>
    <s v="Yes"/>
    <s v="SPRING '23"/>
    <n v="1"/>
    <n v="0"/>
    <n v="1"/>
    <n v="15.75"/>
    <n v="15.75"/>
    <n v="40"/>
    <n v="40"/>
  </r>
  <r>
    <x v="0"/>
    <x v="5"/>
    <x v="2"/>
    <x v="8"/>
    <s v="9-INCH MIDDLEWEIGHT OVERDYE COTTON SHORT"/>
    <s v="ATDP"/>
    <s v="SANDALWOOD GREY VINTAGE HTHR"/>
    <s v="5860GA"/>
    <s v="3&quot; CHP ATH BADGE SP"/>
    <x v="0"/>
    <s v="2XL"/>
    <s v="196062739931"/>
    <s v="6103.42.1050"/>
    <s v="000001000039005001"/>
    <s v="Yes"/>
    <s v="SPRING '23"/>
    <n v="50"/>
    <n v="0"/>
    <n v="50"/>
    <n v="15.75"/>
    <n v="787.5"/>
    <n v="40"/>
    <n v="2000"/>
  </r>
  <r>
    <x v="0"/>
    <x v="5"/>
    <x v="2"/>
    <x v="8"/>
    <s v="9-INCH MIDDLEWEIGHT OVERDYE COTTON SHORT"/>
    <s v="ATDP"/>
    <s v="SANDALWOOD GREY VINTAGE HTHR"/>
    <s v="5860GA"/>
    <s v="3&quot; CHP ATH BADGE SP"/>
    <x v="0"/>
    <s v="2XL"/>
    <s v="196062739948"/>
    <s v="6103.42.1050"/>
    <s v="000001000039005002"/>
    <s v="Yes"/>
    <s v="SPRING '23"/>
    <n v="12"/>
    <n v="0"/>
    <n v="12"/>
    <n v="15.75"/>
    <n v="189"/>
    <n v="40"/>
    <n v="480"/>
  </r>
  <r>
    <x v="0"/>
    <x v="5"/>
    <x v="2"/>
    <x v="8"/>
    <s v="9-INCH MIDDLEWEIGHT OVERDYE COTTON SHORT"/>
    <s v="ATDP"/>
    <s v="SANDALWOOD GREY VINTAGE HTHR"/>
    <s v="5860GA"/>
    <s v="3&quot; CHP ATH BADGE SP"/>
    <x v="0"/>
    <s v="2XL"/>
    <s v="196062739955"/>
    <s v="6103.42.1050"/>
    <s v="000001000039005003"/>
    <s v="Yes"/>
    <s v="SPRING '23"/>
    <n v="6"/>
    <n v="0"/>
    <n v="6"/>
    <n v="15.75"/>
    <n v="94.5"/>
    <n v="40"/>
    <n v="240"/>
  </r>
  <r>
    <x v="0"/>
    <x v="5"/>
    <x v="2"/>
    <x v="8"/>
    <s v="9-INCH MIDDLEWEIGHT OVERDYE COTTON SHORT"/>
    <s v="ATDP"/>
    <s v="SANDALWOOD GREY VINTAGE HTHR"/>
    <s v="5860GA"/>
    <s v="3&quot; CHP ATH BADGE SP"/>
    <x v="0"/>
    <s v="2XL"/>
    <s v="196062739962"/>
    <s v="6103.42.1050"/>
    <s v="000001000039005004"/>
    <s v="Yes"/>
    <s v="SPRING '23"/>
    <n v="38"/>
    <n v="0"/>
    <n v="38"/>
    <n v="15.75"/>
    <n v="598.5"/>
    <n v="40"/>
    <n v="1520"/>
  </r>
  <r>
    <x v="0"/>
    <x v="5"/>
    <x v="2"/>
    <x v="8"/>
    <s v="9-INCH MIDDLEWEIGHT OVERDYE COTTON SHORT"/>
    <s v="ATDP"/>
    <s v="SANDALWOOD GREY VINTAGE HTHR"/>
    <s v="5860GA"/>
    <s v="3&quot; CHP ATH BADGE SP"/>
    <x v="0"/>
    <s v="2XL"/>
    <s v="196062739979"/>
    <s v="6103.42.1050"/>
    <s v="000001000039005005"/>
    <s v="Yes"/>
    <s v="SPRING '23"/>
    <n v="21"/>
    <n v="0"/>
    <n v="21"/>
    <n v="15.75"/>
    <n v="330.75"/>
    <n v="40"/>
    <n v="840"/>
  </r>
  <r>
    <x v="0"/>
    <x v="5"/>
    <x v="2"/>
    <x v="8"/>
    <s v="9-INCH MIDDLEWEIGHT OVERDYE COTTON SHORT"/>
    <s v="AFSP"/>
    <s v="REFINE SKY BLUE VINTGE HEATHER"/>
    <s v="5860GA"/>
    <s v="3&quot; CHP ATH BADGE SP"/>
    <x v="0"/>
    <s v="2XL"/>
    <s v="196062739887"/>
    <s v="6103.42.1050"/>
    <s v="000001000039004001"/>
    <s v="Yes"/>
    <s v="SPRING '23"/>
    <n v="43"/>
    <n v="0"/>
    <n v="43"/>
    <n v="15.75"/>
    <n v="677.25"/>
    <n v="40"/>
    <n v="1720"/>
  </r>
  <r>
    <x v="0"/>
    <x v="5"/>
    <x v="2"/>
    <x v="8"/>
    <s v="9-INCH MIDDLEWEIGHT OVERDYE COTTON SHORT"/>
    <s v="AFSP"/>
    <s v="REFINE SKY BLUE VINTGE HEATHER"/>
    <s v="5860GA"/>
    <s v="3&quot; CHP ATH BADGE SP"/>
    <x v="0"/>
    <s v="2XL"/>
    <s v="196062739894"/>
    <s v="6103.42.1050"/>
    <s v="000001000039004002"/>
    <s v="Yes"/>
    <s v="SPRING '23"/>
    <n v="8"/>
    <n v="0"/>
    <n v="8"/>
    <n v="15.75"/>
    <n v="126"/>
    <n v="40"/>
    <n v="320"/>
  </r>
  <r>
    <x v="0"/>
    <x v="5"/>
    <x v="2"/>
    <x v="8"/>
    <s v="9-INCH MIDDLEWEIGHT OVERDYE COTTON SHORT"/>
    <s v="AFSP"/>
    <s v="REFINE SKY BLUE VINTGE HEATHER"/>
    <s v="5860GA"/>
    <s v="3&quot; CHP ATH BADGE SP"/>
    <x v="0"/>
    <s v="2XL"/>
    <s v="196062739917"/>
    <s v="6103.42.1050"/>
    <s v="000001000039004004"/>
    <s v="Yes"/>
    <s v="SPRING '23"/>
    <n v="42"/>
    <n v="0"/>
    <n v="42"/>
    <n v="15.75"/>
    <n v="661.5"/>
    <n v="40"/>
    <n v="1680"/>
  </r>
  <r>
    <x v="0"/>
    <x v="5"/>
    <x v="2"/>
    <x v="8"/>
    <s v="9-INCH MIDDLEWEIGHT OVERDYE COTTON SHORT"/>
    <s v="AFSP"/>
    <s v="REFINE SKY BLUE VINTGE HEATHER"/>
    <s v="5860GA"/>
    <s v="3&quot; CHP ATH BADGE SP"/>
    <x v="0"/>
    <s v="2XL"/>
    <s v="196062739924"/>
    <s v="6103.42.1050"/>
    <s v="000001000039004005"/>
    <s v="Yes"/>
    <s v="SPRING '23"/>
    <n v="21"/>
    <n v="0"/>
    <n v="21"/>
    <n v="15.75"/>
    <n v="330.75"/>
    <n v="40"/>
    <n v="840"/>
  </r>
  <r>
    <x v="0"/>
    <x v="5"/>
    <x v="1"/>
    <x v="9"/>
    <s v="7-INCH POWERBLEND SHORT"/>
    <s v="6YR"/>
    <s v="VALIANT BLUE"/>
    <s v="549314"/>
    <s v="C PATCH LOGO MP04#14106"/>
    <x v="0"/>
    <s v="XXL"/>
    <s v="196062256674"/>
    <s v="6103.43.1550"/>
    <s v="000001000025913001"/>
    <s v="No"/>
    <s v="FALL '22"/>
    <n v="69"/>
    <n v="0"/>
    <n v="69"/>
    <n v="13"/>
    <n v="897"/>
    <n v="35"/>
    <n v="2415"/>
  </r>
  <r>
    <x v="0"/>
    <x v="5"/>
    <x v="2"/>
    <x v="8"/>
    <s v="9-INCH MIDDLEWEIGHT OVERDYE COTTON SHORT"/>
    <s v="ARNJ"/>
    <s v="RED STONE HEATHER"/>
    <s v="586EJA"/>
    <s v="3.25&quot; WAVES SCRPT S/P"/>
    <x v="0"/>
    <s v="XXL"/>
    <s v="194959828645"/>
    <s v="6103.42.1050"/>
    <s v="000001000030232001"/>
    <s v="Yes"/>
    <s v="SPRING '22"/>
    <n v="253"/>
    <n v="0"/>
    <n v="253"/>
    <n v="14.1"/>
    <n v="3567.2999999999997"/>
    <n v="35"/>
    <n v="8855"/>
  </r>
  <r>
    <x v="0"/>
    <x v="5"/>
    <x v="2"/>
    <x v="8"/>
    <s v="9-INCH MIDDLEWEIGHT OVERDYE COTTON SHORT"/>
    <s v="ARNJ"/>
    <s v="RED STONE HEATHER"/>
    <s v="586EJA"/>
    <s v="3.25&quot; WAVES SCRPT S/P"/>
    <x v="0"/>
    <s v="XXL"/>
    <s v="194959828676"/>
    <s v="6103.42.1050"/>
    <s v="000001000030232004"/>
    <s v="Yes"/>
    <s v="SPRING '22"/>
    <n v="797"/>
    <n v="0"/>
    <n v="797"/>
    <n v="14.1"/>
    <n v="11237.699999999999"/>
    <n v="35"/>
    <n v="27895"/>
  </r>
  <r>
    <x v="0"/>
    <x v="5"/>
    <x v="2"/>
    <x v="8"/>
    <s v="9-INCH MIDDLEWEIGHT OVERDYE COTTON SHORT"/>
    <s v="ARNJ"/>
    <s v="RED STONE HEATHER"/>
    <s v="586EJA"/>
    <s v="3.25&quot; WAVES SCRPT S/P"/>
    <x v="0"/>
    <s v="XXL"/>
    <s v="194959828669"/>
    <s v="6103.42.1050"/>
    <s v="000001000030232003"/>
    <s v="Yes"/>
    <s v="SPRING '22"/>
    <n v="1254"/>
    <n v="0"/>
    <n v="1254"/>
    <n v="14.1"/>
    <n v="17681.399999999998"/>
    <n v="35"/>
    <n v="43890"/>
  </r>
  <r>
    <x v="0"/>
    <x v="5"/>
    <x v="2"/>
    <x v="8"/>
    <s v="9-INCH MIDDLEWEIGHT OVERDYE COTTON SHORT"/>
    <s v="ARNJ"/>
    <s v="RED STONE HEATHER"/>
    <s v="586EJA"/>
    <s v="3.25&quot; WAVES SCRPT S/P"/>
    <x v="0"/>
    <s v="XXL"/>
    <s v="194959828652"/>
    <s v="6103.42.1050"/>
    <s v="000001000030232002"/>
    <s v="Yes"/>
    <s v="SPRING '22"/>
    <n v="420"/>
    <n v="0"/>
    <n v="420"/>
    <n v="14.1"/>
    <n v="5922"/>
    <n v="35"/>
    <n v="14700"/>
  </r>
  <r>
    <x v="0"/>
    <x v="5"/>
    <x v="2"/>
    <x v="8"/>
    <s v="9-INCH MIDDLEWEIGHT OVERDYE COTTON SHORT"/>
    <s v="ARNJ"/>
    <s v="RED STONE HEATHER"/>
    <s v="586EJA"/>
    <s v="3.25&quot; WAVES SCRPT S/P"/>
    <x v="0"/>
    <s v="2XL"/>
    <s v="194959828683"/>
    <s v="6103.42.1050"/>
    <s v="000001000030232005"/>
    <s v="Yes"/>
    <s v="SPRING '22"/>
    <n v="637"/>
    <n v="0"/>
    <n v="637"/>
    <n v="14.1"/>
    <n v="8981.6999999999989"/>
    <n v="35"/>
    <n v="22295"/>
  </r>
  <r>
    <x v="0"/>
    <x v="5"/>
    <x v="2"/>
    <x v="8"/>
    <s v="9-INCH MIDDLEWEIGHT OVERDYE COTTON SHORT"/>
    <s v="AK3J"/>
    <s v="ELECTRIC CYAN VINTAGE HEATHER"/>
    <s v="586EJA"/>
    <s v="3.25&quot; WAVES SCRPT S/P"/>
    <x v="0"/>
    <s v="XXL"/>
    <s v="194959828614"/>
    <s v="6103.42.1050"/>
    <s v="000001000030233003"/>
    <s v="Yes"/>
    <s v="SPRING '22"/>
    <n v="2105"/>
    <n v="0"/>
    <n v="2105"/>
    <n v="14.1"/>
    <n v="29680.5"/>
    <n v="35"/>
    <n v="73675"/>
  </r>
  <r>
    <x v="0"/>
    <x v="5"/>
    <x v="2"/>
    <x v="8"/>
    <s v="9-INCH MIDDLEWEIGHT OVERDYE COTTON SHORT"/>
    <s v="AK3J"/>
    <s v="ELECTRIC CYAN VINTAGE HEATHER"/>
    <s v="586EJA"/>
    <s v="3.25&quot; WAVES SCRPT S/P"/>
    <x v="0"/>
    <s v="XXL"/>
    <s v="194959828621"/>
    <s v="6103.42.1050"/>
    <s v="000001000030233004"/>
    <s v="Yes"/>
    <s v="SPRING '22"/>
    <n v="1689"/>
    <n v="0"/>
    <n v="1689"/>
    <n v="14.1"/>
    <n v="23814.899999999998"/>
    <n v="35"/>
    <n v="59115"/>
  </r>
  <r>
    <x v="0"/>
    <x v="5"/>
    <x v="2"/>
    <x v="8"/>
    <s v="9-INCH MIDDLEWEIGHT OVERDYE COTTON SHORT"/>
    <s v="AK3J"/>
    <s v="ELECTRIC CYAN VINTAGE HEATHER"/>
    <s v="586EJA"/>
    <s v="3.25&quot; WAVES SCRPT S/P"/>
    <x v="0"/>
    <s v="XXL"/>
    <s v="194959828607"/>
    <s v="6103.42.1050"/>
    <s v="000001000030233002"/>
    <s v="Yes"/>
    <s v="SPRING '22"/>
    <n v="2315"/>
    <n v="0"/>
    <n v="2315"/>
    <n v="14.1"/>
    <n v="32641.5"/>
    <n v="35"/>
    <n v="81025"/>
  </r>
  <r>
    <x v="0"/>
    <x v="5"/>
    <x v="2"/>
    <x v="8"/>
    <s v="9-INCH MIDDLEWEIGHT OVERDYE COTTON SHORT"/>
    <s v="AK3J"/>
    <s v="ELECTRIC CYAN VINTAGE HEATHER"/>
    <s v="586EJA"/>
    <s v="3.25&quot; WAVES SCRPT S/P"/>
    <x v="0"/>
    <s v="XXL"/>
    <s v="194959828591"/>
    <s v="6103.42.1050"/>
    <s v="000001000030233001"/>
    <s v="Yes"/>
    <s v="SPRING '22"/>
    <n v="1445"/>
    <n v="0"/>
    <n v="1445"/>
    <n v="14.1"/>
    <n v="20374.5"/>
    <n v="35"/>
    <n v="50575"/>
  </r>
  <r>
    <x v="0"/>
    <x v="5"/>
    <x v="2"/>
    <x v="8"/>
    <s v="9-INCH MIDDLEWEIGHT OVERDYE COTTON SHORT"/>
    <s v="AK3J"/>
    <s v="ELECTRIC CYAN VINTAGE HEATHER"/>
    <s v="586EJA"/>
    <s v="3.25&quot; WAVES SCRPT S/P"/>
    <x v="0"/>
    <s v="XXL"/>
    <s v="194959828638"/>
    <s v="6103.42.1050"/>
    <s v="000001000030233005"/>
    <s v="Yes"/>
    <s v="SPRING '22"/>
    <n v="852"/>
    <n v="0"/>
    <n v="852"/>
    <n v="14.1"/>
    <n v="12013.199999999999"/>
    <n v="35"/>
    <n v="29820"/>
  </r>
  <r>
    <x v="0"/>
    <x v="5"/>
    <x v="2"/>
    <x v="8"/>
    <s v="9-INCH MIDDLEWEIGHT OVERDYE COTTON SHORT"/>
    <s v="AUEJ"/>
    <s v="WISTERIA PURPLE HEATHER"/>
    <s v="586EJA"/>
    <s v="3.25&quot; WAVES SCRPT S/P"/>
    <x v="0"/>
    <s v="XXL"/>
    <s v="194959828713"/>
    <s v="6103.42.1050"/>
    <s v="000001000030234003"/>
    <s v="Yes"/>
    <s v="SPRING '22"/>
    <n v="487"/>
    <n v="0"/>
    <n v="487"/>
    <n v="14.1"/>
    <n v="6866.7"/>
    <n v="35"/>
    <n v="17045"/>
  </r>
  <r>
    <x v="0"/>
    <x v="5"/>
    <x v="2"/>
    <x v="8"/>
    <s v="9-INCH MIDDLEWEIGHT OVERDYE COTTON SHORT"/>
    <s v="AUEJ"/>
    <s v="WISTERIA PURPLE HEATHER"/>
    <s v="586EJA"/>
    <s v="3.25&quot; WAVES SCRPT S/P"/>
    <x v="0"/>
    <s v="XXL"/>
    <s v="194959828690"/>
    <s v="6103.42.1050"/>
    <s v="000001000030234001"/>
    <s v="Yes"/>
    <s v="SPRING '22"/>
    <n v="193"/>
    <n v="0"/>
    <n v="193"/>
    <n v="14.1"/>
    <n v="2721.2999999999997"/>
    <n v="35"/>
    <n v="6755"/>
  </r>
  <r>
    <x v="0"/>
    <x v="5"/>
    <x v="2"/>
    <x v="8"/>
    <s v="9-INCH MIDDLEWEIGHT OVERDYE COTTON SHORT"/>
    <s v="AUEJ"/>
    <s v="WISTERIA PURPLE HEATHER"/>
    <s v="586EJA"/>
    <s v="3.25&quot; WAVES SCRPT S/P"/>
    <x v="0"/>
    <s v="XXL"/>
    <s v="194959828720"/>
    <s v="6103.42.1050"/>
    <s v="000001000030234004"/>
    <s v="Yes"/>
    <s v="SPRING '22"/>
    <n v="825"/>
    <n v="0"/>
    <n v="825"/>
    <n v="14.1"/>
    <n v="11632.5"/>
    <n v="35"/>
    <n v="28875"/>
  </r>
  <r>
    <x v="0"/>
    <x v="5"/>
    <x v="2"/>
    <x v="8"/>
    <s v="9-INCH MIDDLEWEIGHT OVERDYE COTTON SHORT"/>
    <s v="AUEJ"/>
    <s v="WISTERIA PURPLE HEATHER"/>
    <s v="586EJA"/>
    <s v="3.25&quot; WAVES SCRPT S/P"/>
    <x v="0"/>
    <s v="XXL"/>
    <s v="194959828737"/>
    <s v="6103.42.1050"/>
    <s v="000001000030234005"/>
    <s v="Yes"/>
    <s v="SPRING '22"/>
    <n v="408"/>
    <n v="0"/>
    <n v="408"/>
    <n v="14.1"/>
    <n v="5752.8"/>
    <n v="35"/>
    <n v="14280"/>
  </r>
  <r>
    <x v="0"/>
    <x v="5"/>
    <x v="2"/>
    <x v="8"/>
    <s v="9-INCH MIDDLEWEIGHT OVERDYE COTTON SHORT"/>
    <s v="ANZJ"/>
    <s v="CAPRI ORANGE HEATHER"/>
    <s v="586EJA"/>
    <s v="3.25&quot; WAVES SCRPT S/P"/>
    <x v="0"/>
    <s v="XXL"/>
    <s v="194959828546"/>
    <s v="6103.42.1050"/>
    <s v="000001000030231001"/>
    <s v="Yes"/>
    <s v="SPRING '22"/>
    <n v="1294"/>
    <n v="0"/>
    <n v="1294"/>
    <n v="14.1"/>
    <n v="18245.399999999998"/>
    <n v="35"/>
    <n v="45290"/>
  </r>
  <r>
    <x v="0"/>
    <x v="5"/>
    <x v="2"/>
    <x v="8"/>
    <s v="9-INCH MIDDLEWEIGHT OVERDYE COTTON SHORT"/>
    <s v="ANZJ"/>
    <s v="CAPRI ORANGE HEATHER"/>
    <s v="586EJA"/>
    <s v="3.25&quot; WAVES SCRPT S/P"/>
    <x v="0"/>
    <s v="XXL"/>
    <s v="194959828584"/>
    <s v="6103.42.1050"/>
    <s v="000001000030231005"/>
    <s v="Yes"/>
    <s v="SPRING '22"/>
    <n v="713"/>
    <n v="0"/>
    <n v="713"/>
    <n v="14.1"/>
    <n v="10053.299999999999"/>
    <n v="35"/>
    <n v="24955"/>
  </r>
  <r>
    <x v="0"/>
    <x v="5"/>
    <x v="2"/>
    <x v="8"/>
    <s v="9-INCH MIDDLEWEIGHT OVERDYE COTTON SHORT"/>
    <s v="ANZJ"/>
    <s v="CAPRI ORANGE HEATHER"/>
    <s v="586EJA"/>
    <s v="3.25&quot; WAVES SCRPT S/P"/>
    <x v="0"/>
    <s v="XXL"/>
    <s v="194959828577"/>
    <s v="6103.42.1050"/>
    <s v="000001000030231004"/>
    <s v="Yes"/>
    <s v="SPRING '22"/>
    <n v="1362"/>
    <n v="0"/>
    <n v="1362"/>
    <n v="14.1"/>
    <n v="19204.2"/>
    <n v="35"/>
    <n v="47670"/>
  </r>
  <r>
    <x v="0"/>
    <x v="5"/>
    <x v="2"/>
    <x v="8"/>
    <s v="9-INCH MIDDLEWEIGHT OVERDYE COTTON SHORT"/>
    <s v="ANZJ"/>
    <s v="CAPRI ORANGE HEATHER"/>
    <s v="586EJA"/>
    <s v="3.25&quot; WAVES SCRPT S/P"/>
    <x v="0"/>
    <s v="XXL"/>
    <s v="194959828560"/>
    <s v="6103.42.1050"/>
    <s v="000001000030231003"/>
    <s v="Yes"/>
    <s v="SPRING '22"/>
    <n v="1742"/>
    <n v="0"/>
    <n v="1742"/>
    <n v="14.1"/>
    <n v="24562.2"/>
    <n v="35"/>
    <n v="60970"/>
  </r>
  <r>
    <x v="0"/>
    <x v="5"/>
    <x v="2"/>
    <x v="8"/>
    <s v="9-INCH MIDDLEWEIGHT OVERDYE COTTON SHORT"/>
    <s v="ANZJ"/>
    <s v="CAPRI ORANGE HEATHER"/>
    <s v="586EJA"/>
    <s v="3.25&quot; WAVES SCRPT S/P"/>
    <x v="0"/>
    <s v="XXL"/>
    <s v="194959828553"/>
    <s v="6103.42.1050"/>
    <s v="000001000030231002"/>
    <s v="Yes"/>
    <s v="SPRING '22"/>
    <n v="2030"/>
    <n v="0"/>
    <n v="2030"/>
    <n v="14.1"/>
    <n v="28623"/>
    <n v="35"/>
    <n v="71050"/>
  </r>
  <r>
    <x v="0"/>
    <x v="5"/>
    <x v="3"/>
    <x v="7"/>
    <s v="9-INCH EVERYDAY COTTON SHORT"/>
    <s v="YI8"/>
    <s v="BLUE JAY"/>
    <s v="407Q88"/>
    <s v="C PATCH LOGO"/>
    <x v="0"/>
    <s v="XXL"/>
    <s v="196062250948"/>
    <s v="6103.42.1050"/>
    <s v="000001000001267003"/>
    <s v="No"/>
    <s v="FALL '22"/>
    <n v="310"/>
    <n v="0"/>
    <n v="310"/>
    <n v="7.5"/>
    <n v="2325"/>
    <n v="25"/>
    <n v="7750"/>
  </r>
  <r>
    <x v="0"/>
    <x v="5"/>
    <x v="3"/>
    <x v="7"/>
    <s v="9-INCH EVERYDAY COTTON SHORT"/>
    <s v="YI8"/>
    <s v="BLUE JAY"/>
    <s v="407Q88"/>
    <s v="C PATCH LOGO"/>
    <x v="0"/>
    <s v="XXL"/>
    <s v="196062250962"/>
    <s v="6103.42.1050"/>
    <s v="000001000001267005"/>
    <s v="No"/>
    <s v="FALL '22"/>
    <n v="144"/>
    <n v="0"/>
    <n v="144"/>
    <n v="7.5"/>
    <n v="1080"/>
    <n v="25"/>
    <n v="3600"/>
  </r>
  <r>
    <x v="0"/>
    <x v="5"/>
    <x v="3"/>
    <x v="7"/>
    <s v="9-INCH EVERYDAY COTTON SHORT"/>
    <s v="YI8"/>
    <s v="BLUE JAY"/>
    <s v="407Q88"/>
    <s v="C PATCH LOGO"/>
    <x v="0"/>
    <s v="XXL"/>
    <s v="196062250955"/>
    <s v="6103.42.1050"/>
    <s v="000001000001267004"/>
    <s v="No"/>
    <s v="FALL '22"/>
    <n v="251"/>
    <n v="0"/>
    <n v="251"/>
    <n v="7.5"/>
    <n v="1882.5"/>
    <n v="25"/>
    <n v="6275"/>
  </r>
  <r>
    <x v="0"/>
    <x v="5"/>
    <x v="3"/>
    <x v="7"/>
    <s v="9-INCH EVERYDAY COTTON SHORT"/>
    <s v="YI8"/>
    <s v="BLUE JAY"/>
    <s v="407Q88"/>
    <s v="C PATCH LOGO"/>
    <x v="0"/>
    <s v="XXL"/>
    <s v="196062250924"/>
    <s v="6103.42.1050"/>
    <s v="000001000001267001"/>
    <s v="No"/>
    <s v="FALL '22"/>
    <n v="266"/>
    <n v="0"/>
    <n v="266"/>
    <n v="7.5"/>
    <n v="1995"/>
    <n v="25"/>
    <n v="6650"/>
  </r>
  <r>
    <x v="0"/>
    <x v="5"/>
    <x v="3"/>
    <x v="7"/>
    <s v="9-INCH EVERYDAY COTTON SHORT"/>
    <s v="YI8"/>
    <s v="BLUE JAY"/>
    <s v="407Q88"/>
    <s v="C PATCH LOGO"/>
    <x v="0"/>
    <s v="XXL"/>
    <s v="196062250931"/>
    <s v="6103.42.1050"/>
    <s v="000001000001267002"/>
    <s v="No"/>
    <s v="FALL '22"/>
    <n v="313"/>
    <n v="0"/>
    <n v="313"/>
    <n v="7.5"/>
    <n v="2347.5"/>
    <n v="25"/>
    <n v="7825"/>
  </r>
  <r>
    <x v="0"/>
    <x v="5"/>
    <x v="2"/>
    <x v="10"/>
    <s v="9-INCH MIDDLEWEIGHT COTTON SHORT"/>
    <s v="T9G"/>
    <s v="LAKESIDE GREEN"/>
    <s v="586DVA"/>
    <s v="3.25&quot; SCRIPT &amp; TAGLET"/>
    <x v="0"/>
    <s v="XL"/>
    <s v="194959825170"/>
    <s v="6103.42.1050"/>
    <s v="000001000030212001"/>
    <s v="Yes"/>
    <s v="SPRING '22"/>
    <n v="232"/>
    <n v="0"/>
    <n v="232"/>
    <n v="13.5"/>
    <n v="3132"/>
    <n v="35"/>
    <n v="8120"/>
  </r>
  <r>
    <x v="0"/>
    <x v="5"/>
    <x v="2"/>
    <x v="10"/>
    <s v="9-INCH MIDDLEWEIGHT COTTON SHORT"/>
    <s v="T9G"/>
    <s v="LAKESIDE GREEN"/>
    <s v="586DVA"/>
    <s v="3.25&quot; SCRIPT &amp; TAGLET"/>
    <x v="0"/>
    <s v="XL"/>
    <s v="194959825187"/>
    <s v="6103.42.1050"/>
    <s v="000001000030212002"/>
    <s v="Yes"/>
    <s v="SPRING '22"/>
    <n v="181"/>
    <n v="0"/>
    <n v="181"/>
    <n v="13.5"/>
    <n v="2443.5"/>
    <n v="35"/>
    <n v="6335"/>
  </r>
  <r>
    <x v="0"/>
    <x v="5"/>
    <x v="2"/>
    <x v="10"/>
    <s v="9-INCH MIDDLEWEIGHT COTTON SHORT"/>
    <s v="T9G"/>
    <s v="LAKESIDE GREEN"/>
    <s v="586DVA"/>
    <s v="3.25&quot; SCRIPT &amp; TAGLET"/>
    <x v="0"/>
    <s v="L"/>
    <s v="194959825194"/>
    <s v="6103.42.1050"/>
    <s v="000001000030212003"/>
    <s v="Yes"/>
    <s v="SPRING '22"/>
    <n v="174"/>
    <n v="0"/>
    <n v="174"/>
    <n v="13.5"/>
    <n v="2349"/>
    <n v="35"/>
    <n v="6090"/>
  </r>
  <r>
    <x v="0"/>
    <x v="5"/>
    <x v="2"/>
    <x v="10"/>
    <s v="9-INCH MIDDLEWEIGHT COTTON SHORT"/>
    <s v="T9G"/>
    <s v="LAKESIDE GREEN"/>
    <s v="586DVA"/>
    <s v="3.25&quot; SCRIPT &amp; TAGLET"/>
    <x v="0"/>
    <s v="XL"/>
    <s v="194959825200"/>
    <s v="6103.42.1050"/>
    <s v="000001000030212004"/>
    <s v="Yes"/>
    <s v="SPRING '22"/>
    <n v="111"/>
    <n v="0"/>
    <n v="111"/>
    <n v="13.5"/>
    <n v="1498.5"/>
    <n v="35"/>
    <n v="3885"/>
  </r>
  <r>
    <x v="0"/>
    <x v="5"/>
    <x v="2"/>
    <x v="10"/>
    <s v="9-INCH MIDDLEWEIGHT COTTON SHORT"/>
    <s v="T9G"/>
    <s v="LAKESIDE GREEN"/>
    <s v="586DVA"/>
    <s v="3.25&quot; SCRIPT &amp; TAGLET"/>
    <x v="0"/>
    <s v="XXL"/>
    <s v="194959825217"/>
    <s v="6103.42.1050"/>
    <s v="000001000030212005"/>
    <s v="Yes"/>
    <s v="SPRING '22"/>
    <n v="66"/>
    <n v="0"/>
    <n v="66"/>
    <n v="13.5"/>
    <n v="891"/>
    <n v="35"/>
    <n v="2310"/>
  </r>
  <r>
    <x v="0"/>
    <x v="5"/>
    <x v="4"/>
    <x v="11"/>
    <s v="10 REVERSE WEAVE CUT OFF SHORTS"/>
    <s v="806"/>
    <s v="OXFORD GRAY"/>
    <s v="------"/>
    <s v="PLAIN GARMENTS"/>
    <x v="0"/>
    <s v="2XL"/>
    <s v="738994832238"/>
    <s v="6103.42.1050"/>
    <s v="000001000008665007"/>
    <s v="Yes"/>
    <s v="SPRING '23"/>
    <n v="655"/>
    <n v="0"/>
    <n v="655"/>
    <n v="18"/>
    <n v="11790"/>
    <n v="45"/>
    <n v="29475"/>
  </r>
  <r>
    <x v="0"/>
    <x v="5"/>
    <x v="4"/>
    <x v="11"/>
    <s v="10 REVERSE WEAVE CUT OFF SHORTS"/>
    <s v="003"/>
    <s v="BLACK"/>
    <s v="------"/>
    <s v="PLAIN GARMENTS"/>
    <x v="0"/>
    <s v="2XL"/>
    <s v="738994365491"/>
    <s v="6103.42.1050"/>
    <s v="000001000008658003"/>
    <s v="Yes"/>
    <s v="SPRING '23"/>
    <n v="4"/>
    <n v="0"/>
    <n v="4"/>
    <n v="18"/>
    <n v="72"/>
    <n v="45"/>
    <n v="180"/>
  </r>
  <r>
    <x v="0"/>
    <x v="5"/>
    <x v="4"/>
    <x v="11"/>
    <s v="10 REVERSE WEAVE CUT OFF SHORTS"/>
    <s v="003"/>
    <s v="BLACK"/>
    <s v="------"/>
    <s v="PLAIN GARMENTS"/>
    <x v="0"/>
    <s v="2XL"/>
    <s v="738994832177"/>
    <s v="6103.42.1050"/>
    <s v="000001000008658007"/>
    <s v="Yes"/>
    <s v="SPRING '23"/>
    <n v="85"/>
    <n v="0"/>
    <n v="85"/>
    <n v="18"/>
    <n v="1530"/>
    <n v="45"/>
    <n v="3825"/>
  </r>
  <r>
    <x v="0"/>
    <x v="5"/>
    <x v="0"/>
    <x v="12"/>
    <s v="10 INCH POWERBLEND GRAPHIC SHORT"/>
    <s v="J0G"/>
    <s v="AQUA TONIC"/>
    <s v="586C3A"/>
    <s v="2.5&quot;LANDSCAPE C LOGO"/>
    <x v="0"/>
    <s v="XL"/>
    <s v="194959823527"/>
    <s v="6103.43.1550"/>
    <s v="000001000030196001"/>
    <s v="Yes"/>
    <s v="SPRING '22"/>
    <n v="26"/>
    <n v="0"/>
    <n v="26"/>
    <n v="11"/>
    <n v="286"/>
    <n v="30"/>
    <n v="780"/>
  </r>
  <r>
    <x v="0"/>
    <x v="5"/>
    <x v="1"/>
    <x v="13"/>
    <s v="10-INCH POWERBLEND SHORT"/>
    <s v="AATP"/>
    <s v="JUNGLE MINT"/>
    <s v="549314"/>
    <s v="C PATCH LOGO MP04#14106"/>
    <x v="0"/>
    <s v="XL"/>
    <s v="196062756051"/>
    <s v="6103.43.1550"/>
    <s v="000001000011646005"/>
    <s v="Yes"/>
    <s v="SPRING '23"/>
    <n v="1443"/>
    <n v="0"/>
    <n v="1443"/>
    <n v="13"/>
    <n v="18759"/>
    <n v="35"/>
    <n v="50505"/>
  </r>
  <r>
    <x v="0"/>
    <x v="5"/>
    <x v="1"/>
    <x v="13"/>
    <s v="10-INCH POWERBLEND SHORT"/>
    <s v="FZT"/>
    <s v="LASER ORANGE"/>
    <s v="549314"/>
    <s v="C PATCH LOGO MP04#14106"/>
    <x v="0"/>
    <s v="XL"/>
    <s v="196062756068"/>
    <s v="6103.43.1550"/>
    <s v="000001000011654001"/>
    <s v="Yes"/>
    <s v="SPRING '23"/>
    <n v="582"/>
    <n v="0"/>
    <n v="582"/>
    <n v="13"/>
    <n v="7566"/>
    <n v="35"/>
    <n v="20370"/>
  </r>
  <r>
    <x v="0"/>
    <x v="5"/>
    <x v="1"/>
    <x v="13"/>
    <s v="10-INCH POWERBLEND SHORT"/>
    <s v="FZT"/>
    <s v="LASER ORANGE"/>
    <s v="549314"/>
    <s v="C PATCH LOGO MP04#14106"/>
    <x v="0"/>
    <s v="XL"/>
    <s v="196062756075"/>
    <s v="6103.43.1550"/>
    <s v="000001000011654002"/>
    <s v="Yes"/>
    <s v="SPRING '23"/>
    <n v="643"/>
    <n v="0"/>
    <n v="643"/>
    <n v="13"/>
    <n v="8359"/>
    <n v="35"/>
    <n v="22505"/>
  </r>
  <r>
    <x v="0"/>
    <x v="5"/>
    <x v="1"/>
    <x v="13"/>
    <s v="10-INCH POWERBLEND SHORT"/>
    <s v="FZT"/>
    <s v="LASER ORANGE"/>
    <s v="549314"/>
    <s v="C PATCH LOGO MP04#14106"/>
    <x v="0"/>
    <s v="XL"/>
    <s v="196062756082"/>
    <s v="6103.43.1550"/>
    <s v="000001000011654003"/>
    <s v="Yes"/>
    <s v="SPRING '23"/>
    <n v="1413"/>
    <n v="0"/>
    <n v="1413"/>
    <n v="13"/>
    <n v="18369"/>
    <n v="35"/>
    <n v="49455"/>
  </r>
  <r>
    <x v="0"/>
    <x v="5"/>
    <x v="1"/>
    <x v="13"/>
    <s v="10-INCH POWERBLEND SHORT"/>
    <s v="FZT"/>
    <s v="LASER ORANGE"/>
    <s v="549314"/>
    <s v="C PATCH LOGO MP04#14106"/>
    <x v="0"/>
    <s v="XL"/>
    <s v="196062756099"/>
    <s v="6103.43.1550"/>
    <s v="000001000011654004"/>
    <s v="Yes"/>
    <s v="SPRING '23"/>
    <n v="848"/>
    <n v="0"/>
    <n v="848"/>
    <n v="13"/>
    <n v="11024"/>
    <n v="35"/>
    <n v="29680"/>
  </r>
  <r>
    <x v="0"/>
    <x v="5"/>
    <x v="1"/>
    <x v="13"/>
    <s v="10-INCH POWERBLEND SHORT"/>
    <s v="FZT"/>
    <s v="LASER ORANGE"/>
    <s v="549314"/>
    <s v="C PATCH LOGO MP04#14106"/>
    <x v="0"/>
    <s v="XL"/>
    <s v="196062756105"/>
    <s v="6103.43.1550"/>
    <s v="000001000011654005"/>
    <s v="Yes"/>
    <s v="SPRING '23"/>
    <n v="829"/>
    <n v="0"/>
    <n v="829"/>
    <n v="13"/>
    <n v="10777"/>
    <n v="35"/>
    <n v="29015"/>
  </r>
  <r>
    <x v="0"/>
    <x v="5"/>
    <x v="4"/>
    <x v="11"/>
    <s v="10 REVERSE WEAVE CUT OFF SHORTS"/>
    <s v="AQOJ"/>
    <s v="NATIVE FERN GREEN"/>
    <s v="------"/>
    <s v="PLAIN GARMENTS"/>
    <x v="0"/>
    <s v="XXL"/>
    <s v="194959884405"/>
    <s v="6103.42.1050"/>
    <s v="000001000008659007"/>
    <s v="Yes"/>
    <s v="SPRING '22"/>
    <n v="33"/>
    <n v="0"/>
    <n v="33"/>
    <n v="18"/>
    <n v="594"/>
    <n v="45"/>
    <n v="1485"/>
  </r>
  <r>
    <x v="0"/>
    <x v="5"/>
    <x v="4"/>
    <x v="11"/>
    <s v="10 REVERSE WEAVE CUT OFF SHORTS"/>
    <s v="A1DF"/>
    <s v="SANDALWOOD RED"/>
    <s v="------"/>
    <s v="PLAIN GARMENTS"/>
    <x v="0"/>
    <s v="XXL"/>
    <s v="194959884542"/>
    <s v="6103.42.1050"/>
    <s v="000001000008670007"/>
    <s v="Yes"/>
    <s v="SPRING '22"/>
    <n v="47"/>
    <n v="0"/>
    <n v="47"/>
    <n v="18"/>
    <n v="846"/>
    <n v="45"/>
    <n v="2115"/>
  </r>
  <r>
    <x v="0"/>
    <x v="5"/>
    <x v="4"/>
    <x v="11"/>
    <s v="10 REVERSE WEAVE CUT OFF SHORTS"/>
    <s v="J0G"/>
    <s v="AQUA TONIC"/>
    <s v="------"/>
    <s v="PLAIN GARMENTS"/>
    <x v="0"/>
    <s v="XXL"/>
    <s v="194959884269"/>
    <s v="6103.42.1050"/>
    <s v="000001000008678007"/>
    <s v="Yes"/>
    <s v="SPRING '22"/>
    <n v="33"/>
    <n v="0"/>
    <n v="33"/>
    <n v="18"/>
    <n v="594"/>
    <n v="45"/>
    <n v="1485"/>
  </r>
  <r>
    <x v="0"/>
    <x v="5"/>
    <x v="4"/>
    <x v="11"/>
    <s v="10 REVERSE WEAVE CUT OFF SHORTS"/>
    <s v="VRC"/>
    <s v="PEBBLESTONE"/>
    <s v="------"/>
    <s v="PLAIN GARMENTS"/>
    <x v="0"/>
    <s v="XXL"/>
    <s v="194959884474"/>
    <s v="6103.42.1050"/>
    <s v="000001000008686007"/>
    <s v="Yes"/>
    <s v="SPRING '22"/>
    <n v="85"/>
    <n v="0"/>
    <n v="85"/>
    <n v="18"/>
    <n v="1530"/>
    <n v="45"/>
    <n v="3825"/>
  </r>
  <r>
    <x v="0"/>
    <x v="5"/>
    <x v="4"/>
    <x v="11"/>
    <s v="10 REVERSE WEAVE CUT OFF SHORTS"/>
    <s v="BKC"/>
    <s v="BLACK"/>
    <s v="5863NA"/>
    <s v="CHAINSTITCH C"/>
    <x v="0"/>
    <s v="XXL"/>
    <s v="196062839310"/>
    <s v="6103.42.1050"/>
    <s v="000001000040087007"/>
    <s v="Yes"/>
    <s v="SPRING '23"/>
    <n v="12"/>
    <n v="0"/>
    <n v="12"/>
    <n v="22.5"/>
    <n v="270"/>
    <n v="50"/>
    <n v="600"/>
  </r>
  <r>
    <x v="0"/>
    <x v="6"/>
    <x v="2"/>
    <x v="14"/>
    <s v="CLASSIC GRAPHIC MUSCLE"/>
    <s v="AJ0B"/>
    <s v="REFINE SKY BLUE"/>
    <s v="Y07718"/>
    <s v="CHAMP SCR - GR HTR SURFTHEWEB, DKGR, TGD"/>
    <x v="0"/>
    <s v="XL"/>
    <s v="196062754804"/>
    <s v="6110.20.2069"/>
    <s v="000001000013666005"/>
    <s v="Yes"/>
    <s v="SPRING '23"/>
    <n v="185"/>
    <n v="447"/>
    <n v="632"/>
    <n v="7.75"/>
    <n v="4898"/>
    <n v="25"/>
    <n v="15800"/>
  </r>
  <r>
    <x v="0"/>
    <x v="6"/>
    <x v="2"/>
    <x v="15"/>
    <s v="CLASSIC GRAPHIC TEE"/>
    <s v="031"/>
    <s v="NAVY"/>
    <s v="5864GA"/>
    <s v="12&quot;WAVY CHMP REPEAT"/>
    <x v="0"/>
    <s v="2XL"/>
    <s v="196062742719"/>
    <s v="6110.20.2069"/>
    <s v="000001000039064005"/>
    <s v="Yes"/>
    <s v="SPRING '23"/>
    <n v="0"/>
    <n v="0"/>
    <n v="0"/>
    <n v="8"/>
    <n v="0"/>
    <n v="25"/>
    <n v="0"/>
  </r>
  <r>
    <x v="0"/>
    <x v="6"/>
    <x v="2"/>
    <x v="15"/>
    <s v="CLASSIC GRAPHIC TEE"/>
    <s v="040"/>
    <s v="SCARLET"/>
    <s v="5864IA"/>
    <s v="4&quot;&amp; 10&quot;WAVY CHMP FILL"/>
    <x v="0"/>
    <s v="2XL"/>
    <s v="196062742924"/>
    <s v="6110.20.2069"/>
    <s v="000001000039069001"/>
    <s v="Yes"/>
    <s v="SPRING '23"/>
    <n v="159"/>
    <n v="0"/>
    <n v="159"/>
    <n v="8"/>
    <n v="1272"/>
    <n v="25"/>
    <n v="3975"/>
  </r>
  <r>
    <x v="0"/>
    <x v="6"/>
    <x v="2"/>
    <x v="15"/>
    <s v="CLASSIC GRAPHIC TEE"/>
    <s v="040"/>
    <s v="SCARLET"/>
    <s v="5864IA"/>
    <s v="4&quot;&amp; 10&quot;WAVY CHMP FILL"/>
    <x v="0"/>
    <s v="2XL"/>
    <s v="196062742931"/>
    <s v="6110.20.2069"/>
    <s v="000001000039069002"/>
    <s v="Yes"/>
    <s v="SPRING '23"/>
    <n v="52"/>
    <n v="0"/>
    <n v="52"/>
    <n v="8"/>
    <n v="416"/>
    <n v="25"/>
    <n v="1300"/>
  </r>
  <r>
    <x v="0"/>
    <x v="6"/>
    <x v="2"/>
    <x v="15"/>
    <s v="CLASSIC GRAPHIC TEE"/>
    <s v="040"/>
    <s v="SCARLET"/>
    <s v="5864IA"/>
    <s v="4&quot;&amp; 10&quot;WAVY CHMP FILL"/>
    <x v="0"/>
    <s v="L"/>
    <s v="196062742948"/>
    <s v="6110.20.2069"/>
    <s v="000001000039069003"/>
    <s v="Yes"/>
    <s v="SPRING '23"/>
    <n v="0"/>
    <n v="0"/>
    <n v="0"/>
    <n v="8"/>
    <n v="0"/>
    <n v="25"/>
    <n v="0"/>
  </r>
  <r>
    <x v="0"/>
    <x v="6"/>
    <x v="2"/>
    <x v="15"/>
    <s v="CLASSIC GRAPHIC TEE"/>
    <s v="040"/>
    <s v="SCARLET"/>
    <s v="5864IA"/>
    <s v="4&quot;&amp; 10&quot;WAVY CHMP FILL"/>
    <x v="0"/>
    <s v="XL"/>
    <s v="196062742955"/>
    <s v="6110.20.2069"/>
    <s v="000001000039069004"/>
    <s v="Yes"/>
    <s v="SPRING '23"/>
    <n v="60"/>
    <n v="0"/>
    <n v="60"/>
    <n v="8"/>
    <n v="480"/>
    <n v="25"/>
    <n v="1500"/>
  </r>
  <r>
    <x v="0"/>
    <x v="6"/>
    <x v="2"/>
    <x v="15"/>
    <s v="CLASSIC GRAPHIC TEE"/>
    <s v="040"/>
    <s v="SCARLET"/>
    <s v="5864IA"/>
    <s v="4&quot;&amp; 10&quot;WAVY CHMP FILL"/>
    <x v="0"/>
    <s v="XXL"/>
    <s v="196062742962"/>
    <s v="6110.20.2069"/>
    <s v="000001000039069005"/>
    <s v="Yes"/>
    <s v="SPRING '23"/>
    <n v="0"/>
    <n v="0"/>
    <n v="0"/>
    <n v="8"/>
    <n v="0"/>
    <n v="25"/>
    <n v="0"/>
  </r>
  <r>
    <x v="0"/>
    <x v="6"/>
    <x v="2"/>
    <x v="16"/>
    <s v="BIG&amp;TALL CLASSIC GRAPHIC TEE"/>
    <s v="003"/>
    <s v="BLACK"/>
    <s v="5864KA"/>
    <s v="7&quot;STACKED USA W/C"/>
    <x v="0"/>
    <s v="XL"/>
    <s v="196062810975"/>
    <s v="6110.20.2069"/>
    <s v="000001000039754004"/>
    <s v="Yes"/>
    <s v="SPRING '23"/>
    <n v="0"/>
    <n v="0"/>
    <n v="0"/>
    <n v="11.25"/>
    <n v="0"/>
    <n v="25"/>
    <n v="0"/>
  </r>
  <r>
    <x v="0"/>
    <x v="6"/>
    <x v="2"/>
    <x v="17"/>
    <s v="BIG&amp;TALL CLASSIC GRAPHIC MUSCLE"/>
    <s v="040"/>
    <s v="SCARLET"/>
    <s v="Y07718"/>
    <s v="CHAMP SCR - GR HTR SURFTHEWEB, DKGR, TGD"/>
    <x v="0"/>
    <s v="XL"/>
    <s v="196062814485"/>
    <s v=""/>
    <s v="000001000039779002"/>
    <s v="Yes"/>
    <s v="SPRING '23"/>
    <n v="26"/>
    <n v="0"/>
    <n v="26"/>
    <n v="11.25"/>
    <n v="292.5"/>
    <n v="25"/>
    <n v="650"/>
  </r>
  <r>
    <x v="0"/>
    <x v="6"/>
    <x v="2"/>
    <x v="17"/>
    <s v="BIG&amp;TALL CLASSIC GRAPHIC MUSCLE"/>
    <s v="031"/>
    <s v="NAVY"/>
    <s v="Y07718"/>
    <s v="CHAMP SCR - GR HTR SURFTHEWEB, DKGR, TGD"/>
    <x v="0"/>
    <s v="XL"/>
    <s v="196062814201"/>
    <s v=""/>
    <s v="000001000039777002"/>
    <s v="Yes"/>
    <s v="SPRING '23"/>
    <n v="56"/>
    <n v="0"/>
    <n v="56"/>
    <n v="11.25"/>
    <n v="630"/>
    <n v="25"/>
    <n v="1400"/>
  </r>
  <r>
    <x v="0"/>
    <x v="5"/>
    <x v="0"/>
    <x v="18"/>
    <s v="7-Inch PowerBlend Graphic Short"/>
    <s v="5XS"/>
    <s v="PERSIMMON ORANGE"/>
    <s v="586MKA"/>
    <s v="3.5&quot; NOTEBOOK DOODLE"/>
    <x v="0"/>
    <s v="XXL"/>
    <s v="196062249249"/>
    <s v="6103.43.1550"/>
    <s v="000001000033063005"/>
    <s v="No"/>
    <s v="FALL '22"/>
    <n v="130"/>
    <n v="0"/>
    <n v="130"/>
    <n v="13"/>
    <n v="1690"/>
    <n v="30"/>
    <n v="3900"/>
  </r>
  <r>
    <x v="0"/>
    <x v="5"/>
    <x v="4"/>
    <x v="11"/>
    <s v="10 REVERSE WEAVE CUT OFF SHORTS"/>
    <s v="045"/>
    <s v="WHITE"/>
    <s v="586BOA"/>
    <s v="COLOR SHADOW C"/>
    <x v="0"/>
    <s v="XXL"/>
    <s v="194959925436"/>
    <s v="6103.42.1050"/>
    <s v="000001000031011005"/>
    <s v="Yes"/>
    <s v="SPRING '22"/>
    <n v="1"/>
    <n v="0"/>
    <n v="1"/>
    <n v="22.5"/>
    <n v="22.5"/>
    <n v="50"/>
    <n v="50"/>
  </r>
  <r>
    <x v="0"/>
    <x v="5"/>
    <x v="1"/>
    <x v="9"/>
    <s v="7-INCH POWERBLEND SHORT"/>
    <s v="ROI"/>
    <s v="BRIGHT ROYAL"/>
    <s v="549314"/>
    <s v="C PATCH LOGO MP04#14106"/>
    <x v="0"/>
    <s v="XL"/>
    <s v="194959815461"/>
    <s v="6103.43.1550"/>
    <s v="000001000025905005"/>
    <s v="Yes"/>
    <s v="SPRING '22"/>
    <n v="100"/>
    <n v="0"/>
    <n v="100"/>
    <n v="13"/>
    <n v="1300"/>
    <n v="35"/>
    <n v="3500"/>
  </r>
  <r>
    <x v="0"/>
    <x v="5"/>
    <x v="1"/>
    <x v="9"/>
    <s v="7-INCH POWERBLEND SHORT"/>
    <s v="ROI"/>
    <s v="BRIGHT ROYAL"/>
    <s v="549314"/>
    <s v="C PATCH LOGO MP04#14106"/>
    <x v="0"/>
    <s v="XL"/>
    <s v="194959815447"/>
    <s v="6103.43.1550"/>
    <s v="000001000025905003"/>
    <s v="Yes"/>
    <s v="SPRING '22"/>
    <n v="29"/>
    <n v="0"/>
    <n v="29"/>
    <n v="13"/>
    <n v="377"/>
    <n v="35"/>
    <n v="1015"/>
  </r>
  <r>
    <x v="0"/>
    <x v="5"/>
    <x v="1"/>
    <x v="19"/>
    <s v="8 INCH POWERBLEND CARGO SHORT"/>
    <s v="ROI"/>
    <s v="BRIGHT ROYAL"/>
    <s v="549314"/>
    <s v="C PATCH LOGO MP04#14106"/>
    <x v="0"/>
    <s v="XXL"/>
    <s v="194959834509"/>
    <s v="6103.43.1550"/>
    <s v="000001000030329004"/>
    <s v="Yes"/>
    <s v="SPRING '22"/>
    <n v="24"/>
    <n v="0"/>
    <n v="24"/>
    <n v="16.25"/>
    <n v="390"/>
    <n v="40"/>
    <n v="960"/>
  </r>
  <r>
    <x v="0"/>
    <x v="5"/>
    <x v="1"/>
    <x v="19"/>
    <s v="8 INCH POWERBLEND CARGO SHORT"/>
    <s v="ROI"/>
    <s v="BRIGHT ROYAL"/>
    <s v="549314"/>
    <s v="C PATCH LOGO MP04#14106"/>
    <x v="0"/>
    <s v="XXL"/>
    <s v="194959834516"/>
    <s v="6103.43.1550"/>
    <s v="000001000030329005"/>
    <s v="Yes"/>
    <s v="SPRING '22"/>
    <n v="113"/>
    <n v="0"/>
    <n v="113"/>
    <n v="16.25"/>
    <n v="1836.25"/>
    <n v="40"/>
    <n v="4520"/>
  </r>
  <r>
    <x v="0"/>
    <x v="5"/>
    <x v="1"/>
    <x v="19"/>
    <s v="8 INCH POWERBLEND CARGO SHORT"/>
    <s v="ROI"/>
    <s v="BRIGHT ROYAL"/>
    <s v="549314"/>
    <s v="C PATCH LOGO MP04#14106"/>
    <x v="0"/>
    <s v="XXL"/>
    <s v="194959834479"/>
    <s v="6103.43.1550"/>
    <s v="000001000030329001"/>
    <s v="Yes"/>
    <s v="SPRING '22"/>
    <n v="26"/>
    <n v="0"/>
    <n v="26"/>
    <n v="16.25"/>
    <n v="422.5"/>
    <n v="40"/>
    <n v="1040"/>
  </r>
  <r>
    <x v="0"/>
    <x v="5"/>
    <x v="1"/>
    <x v="13"/>
    <s v="10-INCH POWERBLEND SHORT"/>
    <s v="ANIG"/>
    <s v="WISTERIA PURPLE"/>
    <s v="549314"/>
    <s v="C PATCH LOGO MP04#14106"/>
    <x v="0"/>
    <s v="XXL"/>
    <s v="196062227094"/>
    <s v="6103.43.1550"/>
    <s v="000001000011661001"/>
    <s v="No"/>
    <s v="SPRING '22"/>
    <n v="68"/>
    <n v="0"/>
    <n v="68"/>
    <n v="13"/>
    <n v="884"/>
    <n v="35"/>
    <n v="2380"/>
  </r>
  <r>
    <x v="0"/>
    <x v="5"/>
    <x v="1"/>
    <x v="13"/>
    <s v="10-INCH POWERBLEND SHORT"/>
    <s v="ANIG"/>
    <s v="WISTERIA PURPLE"/>
    <s v="549314"/>
    <s v="C PATCH LOGO MP04#14106"/>
    <x v="0"/>
    <s v="XXL"/>
    <s v="196062227124"/>
    <s v="6103.43.1550"/>
    <s v="000001000011661004"/>
    <s v="No"/>
    <s v="SPRING '22"/>
    <n v="143"/>
    <n v="0"/>
    <n v="143"/>
    <n v="13"/>
    <n v="1859"/>
    <n v="35"/>
    <n v="5005"/>
  </r>
  <r>
    <x v="0"/>
    <x v="5"/>
    <x v="1"/>
    <x v="13"/>
    <s v="10-INCH POWERBLEND SHORT"/>
    <s v="ANIG"/>
    <s v="WISTERIA PURPLE"/>
    <s v="549314"/>
    <s v="C PATCH LOGO MP04#14106"/>
    <x v="0"/>
    <s v="XXL"/>
    <s v="196062227117"/>
    <s v="6103.43.1550"/>
    <s v="000001000011661003"/>
    <s v="No"/>
    <s v="SPRING '22"/>
    <n v="153"/>
    <n v="0"/>
    <n v="153"/>
    <n v="13"/>
    <n v="1989"/>
    <n v="35"/>
    <n v="5355"/>
  </r>
  <r>
    <x v="0"/>
    <x v="5"/>
    <x v="1"/>
    <x v="13"/>
    <s v="10-INCH POWERBLEND SHORT"/>
    <s v="ANIG"/>
    <s v="WISTERIA PURPLE"/>
    <s v="549314"/>
    <s v="C PATCH LOGO MP04#14106"/>
    <x v="0"/>
    <s v="XXL"/>
    <s v="196062227100"/>
    <s v="6103.43.1550"/>
    <s v="000001000011661002"/>
    <s v="No"/>
    <s v="SPRING '22"/>
    <n v="188"/>
    <n v="0"/>
    <n v="188"/>
    <n v="13"/>
    <n v="2444"/>
    <n v="35"/>
    <n v="6580"/>
  </r>
  <r>
    <x v="0"/>
    <x v="5"/>
    <x v="1"/>
    <x v="13"/>
    <s v="10-INCH POWERBLEND SHORT"/>
    <s v="ANIG"/>
    <s v="WISTERIA PURPLE"/>
    <s v="549314"/>
    <s v="C PATCH LOGO MP04#14106"/>
    <x v="0"/>
    <s v="XXL"/>
    <s v="196062227131"/>
    <s v="6103.43.1550"/>
    <s v="000001000011661005"/>
    <s v="No"/>
    <s v="SPRING '22"/>
    <n v="400"/>
    <n v="0"/>
    <n v="400"/>
    <n v="13"/>
    <n v="5200"/>
    <n v="35"/>
    <n v="14000"/>
  </r>
  <r>
    <x v="0"/>
    <x v="5"/>
    <x v="1"/>
    <x v="13"/>
    <s v="10-INCH POWERBLEND SHORT"/>
    <s v="YI8"/>
    <s v="BLUE JAY"/>
    <s v="549314"/>
    <s v="C PATCH LOGO MP04#14106"/>
    <x v="0"/>
    <s v="XXL"/>
    <s v="196062255318"/>
    <s v="6103.43.1550"/>
    <s v="000001000011643003"/>
    <s v="No"/>
    <s v="FALL '22"/>
    <n v="26"/>
    <n v="0"/>
    <n v="26"/>
    <n v="13"/>
    <n v="338"/>
    <n v="35"/>
    <n v="910"/>
  </r>
  <r>
    <x v="0"/>
    <x v="5"/>
    <x v="1"/>
    <x v="13"/>
    <s v="10-INCH POWERBLEND SHORT"/>
    <s v="YI8"/>
    <s v="BLUE JAY"/>
    <s v="549314"/>
    <s v="C PATCH LOGO MP04#14106"/>
    <x v="0"/>
    <s v="XXL"/>
    <s v="196062255295"/>
    <s v="6103.43.1550"/>
    <s v="000001000011643001"/>
    <s v="No"/>
    <s v="FALL '22"/>
    <n v="309"/>
    <n v="0"/>
    <n v="309"/>
    <n v="13"/>
    <n v="4017"/>
    <n v="35"/>
    <n v="10815"/>
  </r>
  <r>
    <x v="0"/>
    <x v="5"/>
    <x v="1"/>
    <x v="13"/>
    <s v="10-INCH POWERBLEND SHORT"/>
    <s v="YI8"/>
    <s v="BLUE JAY"/>
    <s v="549314"/>
    <s v="C PATCH LOGO MP04#14106"/>
    <x v="0"/>
    <s v="XXL"/>
    <s v="196062255325"/>
    <s v="6103.43.1550"/>
    <s v="000001000011643004"/>
    <s v="No"/>
    <s v="FALL '22"/>
    <n v="17"/>
    <n v="0"/>
    <n v="17"/>
    <n v="13"/>
    <n v="221"/>
    <n v="35"/>
    <n v="595"/>
  </r>
  <r>
    <x v="0"/>
    <x v="5"/>
    <x v="1"/>
    <x v="13"/>
    <s v="10-INCH POWERBLEND SHORT"/>
    <s v="YI8"/>
    <s v="BLUE JAY"/>
    <s v="549314"/>
    <s v="C PATCH LOGO MP04#14106"/>
    <x v="0"/>
    <s v="XXL"/>
    <s v="196062255301"/>
    <s v="6103.43.1550"/>
    <s v="000001000011643002"/>
    <s v="No"/>
    <s v="FALL '22"/>
    <n v="99"/>
    <n v="0"/>
    <n v="99"/>
    <n v="13"/>
    <n v="1287"/>
    <n v="35"/>
    <n v="3465"/>
  </r>
  <r>
    <x v="0"/>
    <x v="5"/>
    <x v="1"/>
    <x v="13"/>
    <s v="10-INCH POWERBLEND SHORT"/>
    <s v="T9G"/>
    <s v="LAKESIDE GREEN"/>
    <s v="549314"/>
    <s v="C PATCH LOGO MP04#14106"/>
    <x v="0"/>
    <s v="XL"/>
    <s v="194959814501"/>
    <s v="6103.43.1550"/>
    <s v="000001000011656004"/>
    <s v="Yes"/>
    <s v="SPRING '22"/>
    <n v="1"/>
    <n v="0"/>
    <n v="1"/>
    <n v="13"/>
    <n v="13"/>
    <n v="35"/>
    <n v="35"/>
  </r>
  <r>
    <x v="0"/>
    <x v="5"/>
    <x v="1"/>
    <x v="13"/>
    <s v="10-INCH POWERBLEND SHORT"/>
    <s v="ZVO"/>
    <s v="CRANBERRY TART"/>
    <s v="549314"/>
    <s v="C PATCH LOGO MP04#14106"/>
    <x v="0"/>
    <s v="XXL"/>
    <s v="196062255363"/>
    <s v="6103.43.1550"/>
    <s v="000001000011662003"/>
    <s v="No"/>
    <s v="FALL '22"/>
    <n v="9"/>
    <n v="0"/>
    <n v="9"/>
    <n v="13"/>
    <n v="117"/>
    <n v="35"/>
    <n v="315"/>
  </r>
  <r>
    <x v="0"/>
    <x v="5"/>
    <x v="1"/>
    <x v="13"/>
    <s v="10-INCH POWERBLEND SHORT"/>
    <s v="ZVO"/>
    <s v="CRANBERRY TART"/>
    <s v="549314"/>
    <s v="C PATCH LOGO MP04#14106"/>
    <x v="0"/>
    <s v="XXL"/>
    <s v="196062255349"/>
    <s v="6103.43.1550"/>
    <s v="000001000011662001"/>
    <s v="No"/>
    <s v="FALL '22"/>
    <n v="5"/>
    <n v="0"/>
    <n v="5"/>
    <n v="13"/>
    <n v="65"/>
    <n v="35"/>
    <n v="175"/>
  </r>
  <r>
    <x v="0"/>
    <x v="5"/>
    <x v="1"/>
    <x v="13"/>
    <s v="10-INCH POWERBLEND SHORT"/>
    <s v="VZU"/>
    <s v="GREEN VINE"/>
    <s v="549314"/>
    <s v="C PATCH LOGO MP04#14106"/>
    <x v="0"/>
    <s v="XXL"/>
    <s v="196062255424"/>
    <s v="6103.43.1550"/>
    <s v="000001000011653004"/>
    <s v="No"/>
    <s v="FALL '22"/>
    <n v="108"/>
    <n v="0"/>
    <n v="108"/>
    <n v="13"/>
    <n v="1404"/>
    <n v="35"/>
    <n v="3780"/>
  </r>
  <r>
    <x v="0"/>
    <x v="5"/>
    <x v="1"/>
    <x v="13"/>
    <s v="10-INCH POWERBLEND SHORT"/>
    <s v="VZU"/>
    <s v="GREEN VINE"/>
    <s v="549314"/>
    <s v="C PATCH LOGO MP04#14106"/>
    <x v="0"/>
    <s v="XXL"/>
    <s v="196062255417"/>
    <s v="6103.43.1550"/>
    <s v="000001000011653003"/>
    <s v="No"/>
    <s v="FALL '22"/>
    <n v="130"/>
    <n v="0"/>
    <n v="130"/>
    <n v="13"/>
    <n v="1690"/>
    <n v="35"/>
    <n v="4550"/>
  </r>
  <r>
    <x v="0"/>
    <x v="5"/>
    <x v="1"/>
    <x v="13"/>
    <s v="10-INCH POWERBLEND SHORT"/>
    <s v="VZU"/>
    <s v="GREEN VINE"/>
    <s v="549314"/>
    <s v="C PATCH LOGO MP04#14106"/>
    <x v="0"/>
    <s v="XXL"/>
    <s v="196062255400"/>
    <s v="6103.43.1550"/>
    <s v="000001000011653002"/>
    <s v="No"/>
    <s v="FALL '22"/>
    <n v="296"/>
    <n v="0"/>
    <n v="296"/>
    <n v="13"/>
    <n v="3848"/>
    <n v="35"/>
    <n v="10360"/>
  </r>
  <r>
    <x v="0"/>
    <x v="5"/>
    <x v="1"/>
    <x v="13"/>
    <s v="10-INCH POWERBLEND SHORT"/>
    <s v="AO7J"/>
    <s v="ELECTRIC CYAN"/>
    <s v="549314"/>
    <s v="C PATCH LOGO MP04#14106"/>
    <x v="0"/>
    <s v="XXL"/>
    <s v="196062227070"/>
    <s v="6103.43.1550"/>
    <s v="000001000011642004"/>
    <s v="No"/>
    <s v="SPRING '22"/>
    <n v="609"/>
    <n v="0"/>
    <n v="609"/>
    <n v="13"/>
    <n v="7917"/>
    <n v="35"/>
    <n v="21315"/>
  </r>
  <r>
    <x v="0"/>
    <x v="5"/>
    <x v="1"/>
    <x v="13"/>
    <s v="10-INCH POWERBLEND SHORT"/>
    <s v="AO7J"/>
    <s v="ELECTRIC CYAN"/>
    <s v="549314"/>
    <s v="C PATCH LOGO MP04#14106"/>
    <x v="0"/>
    <s v="XXL"/>
    <s v="196062227063"/>
    <s v="6103.43.1550"/>
    <s v="000001000011642003"/>
    <s v="No"/>
    <s v="SPRING '22"/>
    <n v="174"/>
    <n v="0"/>
    <n v="174"/>
    <n v="13"/>
    <n v="2262"/>
    <n v="35"/>
    <n v="6090"/>
  </r>
  <r>
    <x v="0"/>
    <x v="5"/>
    <x v="1"/>
    <x v="13"/>
    <s v="10-INCH POWERBLEND SHORT"/>
    <s v="AO7J"/>
    <s v="ELECTRIC CYAN"/>
    <s v="549314"/>
    <s v="C PATCH LOGO MP04#14106"/>
    <x v="0"/>
    <s v="XXL"/>
    <s v="196062227056"/>
    <s v="6103.43.1550"/>
    <s v="000001000011642002"/>
    <s v="No"/>
    <s v="SPRING '22"/>
    <n v="167"/>
    <n v="0"/>
    <n v="167"/>
    <n v="13"/>
    <n v="2171"/>
    <n v="35"/>
    <n v="5845"/>
  </r>
  <r>
    <x v="0"/>
    <x v="5"/>
    <x v="1"/>
    <x v="13"/>
    <s v="10-INCH POWERBLEND SHORT"/>
    <s v="AO7J"/>
    <s v="ELECTRIC CYAN"/>
    <s v="549314"/>
    <s v="C PATCH LOGO MP04#14106"/>
    <x v="0"/>
    <s v="XXL"/>
    <s v="196062227049"/>
    <s v="6103.43.1550"/>
    <s v="000001000011642001"/>
    <s v="No"/>
    <s v="SPRING '22"/>
    <n v="151"/>
    <n v="0"/>
    <n v="151"/>
    <n v="13"/>
    <n v="1963"/>
    <n v="35"/>
    <n v="5285"/>
  </r>
  <r>
    <x v="0"/>
    <x v="5"/>
    <x v="1"/>
    <x v="13"/>
    <s v="10-INCH POWERBLEND SHORT"/>
    <s v="AO7J"/>
    <s v="ELECTRIC CYAN"/>
    <s v="549314"/>
    <s v="C PATCH LOGO MP04#14106"/>
    <x v="0"/>
    <s v="XXL"/>
    <s v="196062227087"/>
    <s v="6103.43.1550"/>
    <s v="000001000011642005"/>
    <s v="No"/>
    <s v="SPRING '22"/>
    <n v="612"/>
    <n v="0"/>
    <n v="612"/>
    <n v="13"/>
    <n v="7956"/>
    <n v="35"/>
    <n v="21420"/>
  </r>
  <r>
    <x v="0"/>
    <x v="5"/>
    <x v="4"/>
    <x v="20"/>
    <s v="7 REVERSE WEAVE CUT OFF SHORTS"/>
    <s v="D8N"/>
    <s v="DARK GREEN 014"/>
    <s v="550742"/>
    <s v="1&quot; &quot;C&quot; LOGO PATCH ON LEFT LEG"/>
    <x v="0"/>
    <s v="XXL"/>
    <s v="196062262927"/>
    <s v="6103.42.1050"/>
    <s v="000001000029399001"/>
    <s v="No"/>
    <s v="FALL '22"/>
    <n v="1"/>
    <n v="0"/>
    <n v="1"/>
    <n v="18"/>
    <n v="18"/>
    <n v="45"/>
    <n v="45"/>
  </r>
  <r>
    <x v="0"/>
    <x v="6"/>
    <x v="2"/>
    <x v="16"/>
    <s v="BIG&amp;TALL CLASSIC GRAPHIC TEE"/>
    <s v="003"/>
    <s v="BLACK"/>
    <s v="586Z8A"/>
    <s v="12&quot; BLUR WAVE SCPT SP"/>
    <x v="0"/>
    <s v="2XL"/>
    <s v="196739038275"/>
    <s v="6110.20.2069"/>
    <s v="000001000042310002"/>
    <s v="Yes"/>
    <s v="SPRING '23"/>
    <n v="0"/>
    <n v="0"/>
    <n v="0"/>
    <n v="11.25"/>
    <n v="0"/>
    <n v="25"/>
    <n v="0"/>
  </r>
  <r>
    <x v="0"/>
    <x v="6"/>
    <x v="2"/>
    <x v="16"/>
    <s v="BIG&amp;TALL CLASSIC GRAPHIC TEE"/>
    <s v="003"/>
    <s v="BLACK"/>
    <s v="586Z8A"/>
    <s v="12&quot; BLUR WAVE SCPT SP"/>
    <x v="0"/>
    <s v="2XL"/>
    <s v="196739038282"/>
    <s v="6110.20.2069"/>
    <s v="000001000042310003"/>
    <s v="Yes"/>
    <s v="SPRING '23"/>
    <n v="0"/>
    <n v="0"/>
    <n v="0"/>
    <n v="11.25"/>
    <n v="0"/>
    <n v="25"/>
    <n v="0"/>
  </r>
  <r>
    <x v="0"/>
    <x v="6"/>
    <x v="2"/>
    <x v="16"/>
    <s v="BIG&amp;TALL CLASSIC GRAPHIC TEE"/>
    <s v="003"/>
    <s v="BLACK"/>
    <s v="586Z8A"/>
    <s v="12&quot; BLUR WAVE SCPT SP"/>
    <x v="0"/>
    <s v="2XL"/>
    <s v="196739038299"/>
    <s v="6110.20.2069"/>
    <s v="000001000042310004"/>
    <s v="Yes"/>
    <s v="SPRING '23"/>
    <n v="0"/>
    <n v="0"/>
    <n v="0"/>
    <n v="11.25"/>
    <n v="0"/>
    <n v="25"/>
    <n v="0"/>
  </r>
  <r>
    <x v="0"/>
    <x v="6"/>
    <x v="2"/>
    <x v="16"/>
    <s v="BIG&amp;TALL CLASSIC GRAPHIC TEE"/>
    <s v="Z0Q"/>
    <s v="ATHLETIC NAVY"/>
    <s v="586Z8A"/>
    <s v="12&quot; BLUR WAVE SCPT SP"/>
    <x v="0"/>
    <s v="2XL"/>
    <s v="196739038206"/>
    <s v="6110.20.2069"/>
    <s v="000001000042312002"/>
    <s v="Yes"/>
    <s v="SPRING '23"/>
    <n v="0"/>
    <n v="0"/>
    <n v="0"/>
    <n v="11.25"/>
    <n v="0"/>
    <n v="25"/>
    <n v="0"/>
  </r>
  <r>
    <x v="0"/>
    <x v="6"/>
    <x v="2"/>
    <x v="16"/>
    <s v="BIG&amp;TALL CLASSIC GRAPHIC TEE"/>
    <s v="Z0Q"/>
    <s v="ATHLETIC NAVY"/>
    <s v="586Z8A"/>
    <s v="12&quot; BLUR WAVE SCPT SP"/>
    <x v="0"/>
    <s v="2XL"/>
    <s v="196739038213"/>
    <s v="6110.20.2069"/>
    <s v="000001000042312003"/>
    <s v="Yes"/>
    <s v="SPRING '23"/>
    <n v="0"/>
    <n v="0"/>
    <n v="0"/>
    <n v="11.25"/>
    <n v="0"/>
    <n v="25"/>
    <n v="0"/>
  </r>
  <r>
    <x v="0"/>
    <x v="6"/>
    <x v="2"/>
    <x v="16"/>
    <s v="BIG&amp;TALL CLASSIC GRAPHIC TEE"/>
    <s v="Z0Q"/>
    <s v="ATHLETIC NAVY"/>
    <s v="586Z8A"/>
    <s v="12&quot; BLUR WAVE SCPT SP"/>
    <x v="0"/>
    <s v="2XL"/>
    <s v="196739038220"/>
    <s v="6110.20.2069"/>
    <s v="000001000042312004"/>
    <s v="Yes"/>
    <s v="SPRING '23"/>
    <n v="0"/>
    <n v="0"/>
    <n v="0"/>
    <n v="11.25"/>
    <n v="0"/>
    <n v="25"/>
    <n v="0"/>
  </r>
  <r>
    <x v="0"/>
    <x v="6"/>
    <x v="2"/>
    <x v="16"/>
    <s v="BIG&amp;TALL CLASSIC GRAPHIC TEE"/>
    <s v="A8RP"/>
    <s v="LASER ORANGE PE HEATHER"/>
    <s v="586Z8A"/>
    <s v="12&quot; BLUR WAVE SCPT SP"/>
    <x v="0"/>
    <s v="2XL"/>
    <s v="196739038350"/>
    <s v="6110.20.2069"/>
    <s v="000001000042311003"/>
    <s v="Yes"/>
    <s v="SPRING '23"/>
    <n v="80"/>
    <n v="0"/>
    <n v="80"/>
    <n v="11.25"/>
    <n v="900"/>
    <n v="25"/>
    <n v="2000"/>
  </r>
  <r>
    <x v="0"/>
    <x v="6"/>
    <x v="2"/>
    <x v="16"/>
    <s v="BIG&amp;TALL CLASSIC GRAPHIC TEE"/>
    <s v="A8RP"/>
    <s v="LASER ORANGE PE HEATHER"/>
    <s v="586Z8A"/>
    <s v="12&quot; BLUR WAVE SCPT SP"/>
    <x v="0"/>
    <s v="2XL"/>
    <s v="196739038367"/>
    <s v="6110.20.2069"/>
    <s v="000001000042311004"/>
    <s v="Yes"/>
    <s v="SPRING '23"/>
    <n v="25"/>
    <n v="0"/>
    <n v="25"/>
    <n v="11.25"/>
    <n v="281.25"/>
    <n v="25"/>
    <n v="625"/>
  </r>
  <r>
    <x v="0"/>
    <x v="6"/>
    <x v="2"/>
    <x v="16"/>
    <s v="BIG&amp;TALL CLASSIC GRAPHIC TEE"/>
    <s v="806"/>
    <s v="OXFORD GRAY"/>
    <s v="586Z7A"/>
    <s v="12&quot; CHP MTN GRID SP"/>
    <x v="0"/>
    <s v="2XL"/>
    <s v="196739038480"/>
    <s v="6110.20.2069"/>
    <s v="000001000056243002"/>
    <s v="Yes"/>
    <s v="SPRING '23"/>
    <n v="0"/>
    <n v="0"/>
    <n v="0"/>
    <n v="11.25"/>
    <n v="0"/>
    <n v="25"/>
    <n v="0"/>
  </r>
  <r>
    <x v="0"/>
    <x v="6"/>
    <x v="2"/>
    <x v="16"/>
    <s v="BIG&amp;TALL CLASSIC GRAPHIC TEE"/>
    <s v="806"/>
    <s v="OXFORD GRAY"/>
    <s v="586Z7A"/>
    <s v="12&quot; CHP MTN GRID SP"/>
    <x v="0"/>
    <s v="2XL"/>
    <s v="196739038497"/>
    <s v="6110.20.2069"/>
    <s v="000001000056243003"/>
    <s v="Yes"/>
    <s v="SPRING '23"/>
    <n v="0"/>
    <n v="0"/>
    <n v="0"/>
    <n v="11.25"/>
    <n v="0"/>
    <n v="25"/>
    <n v="0"/>
  </r>
  <r>
    <x v="0"/>
    <x v="6"/>
    <x v="2"/>
    <x v="16"/>
    <s v="BIG&amp;TALL CLASSIC GRAPHIC TEE"/>
    <s v="806"/>
    <s v="OXFORD GRAY"/>
    <s v="586Z7A"/>
    <s v="12&quot; CHP MTN GRID SP"/>
    <x v="0"/>
    <s v="2XL"/>
    <s v="196739038503"/>
    <s v="6110.20.2069"/>
    <s v="000001000056243004"/>
    <s v="Yes"/>
    <s v="SPRING '23"/>
    <n v="0"/>
    <n v="0"/>
    <n v="0"/>
    <n v="11.25"/>
    <n v="0"/>
    <n v="25"/>
    <n v="0"/>
  </r>
  <r>
    <x v="0"/>
    <x v="6"/>
    <x v="2"/>
    <x v="16"/>
    <s v="BIG&amp;TALL CLASSIC GRAPHIC TEE"/>
    <s v="045"/>
    <s v="WHITE"/>
    <s v="586Z9A"/>
    <s v="10&quot; C SPC OVR SCPT SP"/>
    <x v="0"/>
    <s v="XL"/>
    <s v="196062812832"/>
    <s v="6110.20.2069"/>
    <s v="000001000039763003"/>
    <s v="Yes"/>
    <s v="SPRING '23"/>
    <n v="0"/>
    <n v="0"/>
    <n v="0"/>
    <n v="11.25"/>
    <n v="0"/>
    <n v="25"/>
    <n v="0"/>
  </r>
  <r>
    <x v="0"/>
    <x v="6"/>
    <x v="2"/>
    <x v="16"/>
    <s v="BIG&amp;TALL CLASSIC GRAPHIC TEE"/>
    <s v="Z0Q"/>
    <s v="ATHLETIC NAVY"/>
    <s v="586Z7A"/>
    <s v="12&quot; CHP MTN GRID SP"/>
    <x v="0"/>
    <s v="2XL"/>
    <s v="196739038411"/>
    <s v="6110.20.2069"/>
    <s v="000001000056244005"/>
    <s v="Yes"/>
    <s v="SPRING '23"/>
    <n v="0"/>
    <n v="0"/>
    <n v="0"/>
    <n v="11.25"/>
    <n v="0"/>
    <n v="25"/>
    <n v="0"/>
  </r>
  <r>
    <x v="0"/>
    <x v="6"/>
    <x v="2"/>
    <x v="16"/>
    <s v="BIG&amp;TALL CLASSIC GRAPHIC TEE"/>
    <s v="Z0Q"/>
    <s v="ATHLETIC NAVY"/>
    <s v="586Z7A"/>
    <s v="12&quot; CHP MTN GRID SP"/>
    <x v="0"/>
    <s v="2XL"/>
    <s v="196739038428"/>
    <s v="6110.20.2069"/>
    <s v="000001000056244007"/>
    <s v="Yes"/>
    <s v="SPRING '23"/>
    <n v="0"/>
    <n v="0"/>
    <n v="0"/>
    <n v="11.25"/>
    <n v="0"/>
    <n v="25"/>
    <n v="0"/>
  </r>
  <r>
    <x v="0"/>
    <x v="6"/>
    <x v="2"/>
    <x v="16"/>
    <s v="BIG&amp;TALL CLASSIC GRAPHIC TEE"/>
    <s v="Z0Q"/>
    <s v="ATHLETIC NAVY"/>
    <s v="586Z7A"/>
    <s v="12&quot; CHP MTN GRID SP"/>
    <x v="0"/>
    <s v="2XL"/>
    <s v="196739038435"/>
    <s v="6110.20.2069"/>
    <s v="000001000056244004"/>
    <s v="Yes"/>
    <s v="SPRING '23"/>
    <n v="0"/>
    <n v="0"/>
    <n v="0"/>
    <n v="11.25"/>
    <n v="0"/>
    <n v="25"/>
    <n v="0"/>
  </r>
  <r>
    <x v="0"/>
    <x v="6"/>
    <x v="2"/>
    <x v="16"/>
    <s v="BIG&amp;TALL CLASSIC GRAPHIC TEE"/>
    <s v="AJ0B"/>
    <s v="REFINE SKY BLUE"/>
    <s v="586Z9A"/>
    <s v="10&quot; C SPC OVR SCPT SP"/>
    <x v="0"/>
    <s v="XL"/>
    <s v="196062812795"/>
    <s v="6110.20.2069"/>
    <s v="000001000039764007"/>
    <s v="Yes"/>
    <s v="SPRING '23"/>
    <n v="0"/>
    <n v="0"/>
    <n v="0"/>
    <n v="11.25"/>
    <n v="0"/>
    <n v="25"/>
    <n v="0"/>
  </r>
  <r>
    <x v="0"/>
    <x v="6"/>
    <x v="2"/>
    <x v="16"/>
    <s v="BIG&amp;TALL CLASSIC GRAPHIC TEE"/>
    <s v="ATCP"/>
    <s v="RED GLOW PE HEATHER"/>
    <s v="5867IA"/>
    <s v="8&quot;BUBBLE CHAMP"/>
    <x v="0"/>
    <s v="2XL"/>
    <s v="196739038848"/>
    <s v="6110.20.2069"/>
    <s v="000001000056246007"/>
    <s v="Yes"/>
    <s v="SPRING '23"/>
    <n v="53"/>
    <n v="0"/>
    <n v="53"/>
    <n v="11.25"/>
    <n v="596.25"/>
    <n v="25"/>
    <n v="1325"/>
  </r>
  <r>
    <x v="0"/>
    <x v="6"/>
    <x v="2"/>
    <x v="16"/>
    <s v="BIG&amp;TALL CLASSIC GRAPHIC TEE"/>
    <s v="ATCP"/>
    <s v="RED GLOW PE HEATHER"/>
    <s v="5867IA"/>
    <s v="8&quot;BUBBLE CHAMP"/>
    <x v="0"/>
    <s v="2XL"/>
    <s v="196739038855"/>
    <s v="6110.20.2069"/>
    <s v="000001000056246003"/>
    <s v="Yes"/>
    <s v="SPRING '23"/>
    <n v="22"/>
    <n v="0"/>
    <n v="22"/>
    <n v="11.25"/>
    <n v="247.5"/>
    <n v="25"/>
    <n v="550"/>
  </r>
  <r>
    <x v="0"/>
    <x v="6"/>
    <x v="2"/>
    <x v="16"/>
    <s v="BIG&amp;TALL CLASSIC GRAPHIC TEE"/>
    <s v="045"/>
    <s v="WHITE"/>
    <s v="5864GA"/>
    <s v="12&quot;WAVY CHMP REPEAT"/>
    <x v="0"/>
    <s v="XL"/>
    <s v="196062810807"/>
    <s v="6110.20.2069"/>
    <s v="000001000039751007"/>
    <s v="Yes"/>
    <s v="SPRING '23"/>
    <n v="0"/>
    <n v="0"/>
    <n v="0"/>
    <n v="11.25"/>
    <n v="0"/>
    <n v="25"/>
    <n v="0"/>
  </r>
  <r>
    <x v="0"/>
    <x v="6"/>
    <x v="2"/>
    <x v="16"/>
    <s v="BIG&amp;TALL CLASSIC GRAPHIC TEE"/>
    <s v="AATP"/>
    <s v="JUNGLE MINT"/>
    <s v="5860FA"/>
    <s v="C/SCPT PALM TREE SP"/>
    <x v="0"/>
    <s v="2XL"/>
    <s v="196739048755"/>
    <s v="6110.20.2069"/>
    <s v="000001000056233007"/>
    <s v="Yes"/>
    <s v="SPRING '23"/>
    <n v="0"/>
    <n v="0"/>
    <n v="0"/>
    <n v="11.25"/>
    <n v="0"/>
    <n v="25"/>
    <n v="0"/>
  </r>
  <r>
    <x v="0"/>
    <x v="6"/>
    <x v="2"/>
    <x v="15"/>
    <s v="CLASSIC GRAPHIC TEE"/>
    <s v="E6S"/>
    <s v="FLIGHT BLUE"/>
    <s v="5867AA"/>
    <s v="12&quot; SCRIPT W DROP SHDW"/>
    <x v="0"/>
    <s v="2XL"/>
    <s v="196062738088"/>
    <s v="6110.20.2069"/>
    <s v="000001000038976004"/>
    <s v="Yes"/>
    <s v="SPRING '23"/>
    <n v="4"/>
    <n v="0"/>
    <n v="4"/>
    <n v="8"/>
    <n v="32"/>
    <n v="25"/>
    <n v="100"/>
  </r>
  <r>
    <x v="0"/>
    <x v="6"/>
    <x v="2"/>
    <x v="21"/>
    <s v="GRAPHIC POWERBLEND TEE"/>
    <s v="A89P"/>
    <s v="COUNTRY WALNUT/CHLK WHT X-DYE"/>
    <s v="Y07718"/>
    <s v="CHAMP SCR - GR HTR SURFTHEWEB, DKGR, TGD"/>
    <x v="0"/>
    <s v="XL"/>
    <s v="196062757553"/>
    <s v="6110.30.3053"/>
    <s v="000001000030257005"/>
    <s v="Yes"/>
    <s v="SPRING '23"/>
    <n v="0"/>
    <n v="0"/>
    <n v="0"/>
    <n v="9.5"/>
    <n v="0"/>
    <n v="25"/>
    <n v="0"/>
  </r>
  <r>
    <x v="0"/>
    <x v="7"/>
    <x v="2"/>
    <x v="22"/>
    <s v="GRAPHIC POWERBLEND TANK"/>
    <s v="ATCP"/>
    <s v="RED GLOW PE HEATHER"/>
    <s v="5867IA"/>
    <s v="8&quot;BUBBLE CHAMP"/>
    <x v="0"/>
    <s v="XXL"/>
    <s v="196062884037"/>
    <s v="6110.30.3053"/>
    <s v="000001000040537005"/>
    <s v="Yes"/>
    <s v="SPRING '23"/>
    <n v="58"/>
    <n v="0"/>
    <n v="58"/>
    <n v="9.5"/>
    <n v="551"/>
    <n v="25"/>
    <n v="1450"/>
  </r>
  <r>
    <x v="0"/>
    <x v="6"/>
    <x v="2"/>
    <x v="15"/>
    <s v="CLASSIC GRAPHIC TEE"/>
    <s v="AATP"/>
    <s v="JUNGLE MINT"/>
    <s v="Y07718"/>
    <s v="CHAMP SCR - GR HTR SURFTHEWEB, DKGR, TGD"/>
    <x v="0"/>
    <s v="M"/>
    <s v="196062753357"/>
    <s v="6110.20.2069"/>
    <s v="000001000012445003"/>
    <s v="Yes"/>
    <s v="SPRING '23"/>
    <n v="115"/>
    <n v="0"/>
    <n v="115"/>
    <n v="7.75"/>
    <n v="891.25"/>
    <n v="25"/>
    <n v="2875"/>
  </r>
  <r>
    <x v="0"/>
    <x v="6"/>
    <x v="2"/>
    <x v="15"/>
    <s v="CLASSIC GRAPHIC TEE"/>
    <s v="AATP"/>
    <s v="JUNGLE MINT"/>
    <s v="Y07718"/>
    <s v="CHAMP SCR - GR HTR SURFTHEWEB, DKGR, TGD"/>
    <x v="0"/>
    <s v="XL"/>
    <s v="196062753371"/>
    <s v="6110.20.2069"/>
    <s v="000001000012445005"/>
    <s v="Yes"/>
    <s v="SPRING '23"/>
    <n v="85"/>
    <n v="0"/>
    <n v="85"/>
    <n v="7.75"/>
    <n v="658.75"/>
    <n v="25"/>
    <n v="2125"/>
  </r>
  <r>
    <x v="0"/>
    <x v="6"/>
    <x v="2"/>
    <x v="15"/>
    <s v="CLASSIC GRAPHIC TEE"/>
    <s v="AATP"/>
    <s v="JUNGLE MINT"/>
    <s v="Y07718"/>
    <s v="CHAMP SCR - GR HTR SURFTHEWEB, DKGR, TGD"/>
    <x v="0"/>
    <s v="XXL"/>
    <s v="196062753388"/>
    <s v="6110.20.2069"/>
    <s v="000001000012445006"/>
    <s v="Yes"/>
    <s v="SPRING '23"/>
    <n v="19"/>
    <n v="0"/>
    <n v="19"/>
    <n v="7.75"/>
    <n v="147.25"/>
    <n v="25"/>
    <n v="475"/>
  </r>
  <r>
    <x v="0"/>
    <x v="6"/>
    <x v="2"/>
    <x v="15"/>
    <s v="CLASSIC GRAPHIC TEE"/>
    <s v="045"/>
    <s v="WHITE"/>
    <s v="5864GA"/>
    <s v="12&quot;WAVY CHMP REPEAT"/>
    <x v="0"/>
    <s v="2XL"/>
    <s v="196062742832"/>
    <s v="6110.20.2069"/>
    <s v="000001000039066002"/>
    <s v="Yes"/>
    <s v="SPRING '23"/>
    <n v="59"/>
    <n v="0"/>
    <n v="59"/>
    <n v="8"/>
    <n v="472"/>
    <n v="25"/>
    <n v="1475"/>
  </r>
  <r>
    <x v="0"/>
    <x v="6"/>
    <x v="2"/>
    <x v="15"/>
    <s v="CLASSIC GRAPHIC TEE"/>
    <s v="045"/>
    <s v="WHITE"/>
    <s v="5864GA"/>
    <s v="12&quot;WAVY CHMP REPEAT"/>
    <x v="0"/>
    <s v="2XL"/>
    <s v="196062742849"/>
    <s v="6110.20.2069"/>
    <s v="000001000039066003"/>
    <s v="Yes"/>
    <s v="SPRING '23"/>
    <n v="17"/>
    <n v="0"/>
    <n v="17"/>
    <n v="8"/>
    <n v="136"/>
    <n v="25"/>
    <n v="425"/>
  </r>
  <r>
    <x v="0"/>
    <x v="6"/>
    <x v="2"/>
    <x v="15"/>
    <s v="CLASSIC GRAPHIC TEE"/>
    <s v="806"/>
    <s v="OXFORD GRAY"/>
    <s v="5864KA"/>
    <s v="7&quot;STACKED USA W/C"/>
    <x v="0"/>
    <s v="M"/>
    <s v="196062743082"/>
    <s v="6110.20.2069"/>
    <s v="000001000039072002"/>
    <s v="Yes"/>
    <s v="SPRING '23"/>
    <n v="0"/>
    <n v="0"/>
    <n v="0"/>
    <n v="8"/>
    <n v="0"/>
    <n v="25"/>
    <n v="0"/>
  </r>
  <r>
    <x v="0"/>
    <x v="6"/>
    <x v="2"/>
    <x v="15"/>
    <s v="CLASSIC GRAPHIC TEE"/>
    <s v="806"/>
    <s v="OXFORD GRAY"/>
    <s v="5864KA"/>
    <s v="7&quot;STACKED USA W/C"/>
    <x v="0"/>
    <s v="XXL"/>
    <s v="196062743112"/>
    <s v="6110.20.2069"/>
    <s v="000001000039072005"/>
    <s v="Yes"/>
    <s v="SPRING '23"/>
    <n v="0"/>
    <n v="0"/>
    <n v="0"/>
    <n v="8"/>
    <n v="0"/>
    <n v="25"/>
    <n v="0"/>
  </r>
  <r>
    <x v="0"/>
    <x v="6"/>
    <x v="2"/>
    <x v="21"/>
    <s v="GRAPHIC POWERBLEND TEE"/>
    <s v="WDP"/>
    <s v="NAVY HEATHER"/>
    <s v="586MUA"/>
    <s v="12&quot; HALF MESH SCRIPT"/>
    <x v="0"/>
    <s v="XXL"/>
    <s v="196062273688"/>
    <s v="6110.30.3053"/>
    <s v="000001000033192005"/>
    <s v="No"/>
    <s v="FALL '22"/>
    <n v="0"/>
    <n v="0"/>
    <n v="0"/>
    <n v="8.5"/>
    <n v="0"/>
    <n v="25"/>
    <n v="0"/>
  </r>
  <r>
    <x v="0"/>
    <x v="6"/>
    <x v="2"/>
    <x v="23"/>
    <s v="POWERBLEND SHORT SLEEVE RAGLAN TEE"/>
    <s v="A88P"/>
    <s v="ALL ABOUT OLIVE/CHLK WHT X-DYE"/>
    <s v="5865ZA"/>
    <s v="4&quot; C LOGO OVER BYOC"/>
    <x v="0"/>
    <s v="XL"/>
    <s v="196062815413"/>
    <s v=""/>
    <s v="000001000039787001"/>
    <s v="Yes"/>
    <s v="SPRING '23"/>
    <n v="0"/>
    <n v="0"/>
    <n v="0"/>
    <n v="9.5"/>
    <n v="0"/>
    <n v="25"/>
    <n v="0"/>
  </r>
  <r>
    <x v="0"/>
    <x v="6"/>
    <x v="2"/>
    <x v="23"/>
    <s v="POWERBLEND SHORT SLEEVE RAGLAN TEE"/>
    <s v="A88P"/>
    <s v="ALL ABOUT OLIVE/CHLK WHT X-DYE"/>
    <s v="5865ZA"/>
    <s v="4&quot; C LOGO OVER BYOC"/>
    <x v="0"/>
    <s v="XL"/>
    <s v="196062815444"/>
    <s v=""/>
    <s v="000001000039787004"/>
    <s v="Yes"/>
    <s v="SPRING '23"/>
    <n v="0"/>
    <n v="0"/>
    <n v="0"/>
    <n v="9.5"/>
    <n v="0"/>
    <n v="25"/>
    <n v="0"/>
  </r>
  <r>
    <x v="0"/>
    <x v="6"/>
    <x v="2"/>
    <x v="6"/>
    <s v="CLASSIC GRAPHIC LONG SLEEVE TEE"/>
    <s v="NMC"/>
    <s v="PLUM PORT"/>
    <s v="Y07718"/>
    <s v="CHAMP SCR - GR HTR SURFTHEWEB, DKGR, TGD"/>
    <x v="0"/>
    <s v="XXL"/>
    <s v="196062254540"/>
    <s v="6110.20.2069"/>
    <s v="000001000015975002"/>
    <s v="No"/>
    <s v="FALL '22"/>
    <n v="0"/>
    <n v="0"/>
    <n v="0"/>
    <n v="10.25"/>
    <n v="0"/>
    <n v="30"/>
    <n v="0"/>
  </r>
  <r>
    <x v="0"/>
    <x v="6"/>
    <x v="5"/>
    <x v="24"/>
    <s v="HERITAGE SHORT SLEEVE TEE"/>
    <s v="4W5"/>
    <s v="WHOLE WHEAT KHAKI"/>
    <s v="------"/>
    <s v="PLAIN GARMENTS"/>
    <x v="0"/>
    <s v="XL"/>
    <s v="194959300806"/>
    <s v=""/>
    <s v="000001000044406004"/>
    <s v="Yes"/>
    <s v="SPRING '22"/>
    <n v="171"/>
    <n v="0"/>
    <n v="171"/>
    <n v="12"/>
    <n v="2052"/>
    <n v="30"/>
    <n v="5130"/>
  </r>
  <r>
    <x v="1"/>
    <x v="8"/>
    <x v="6"/>
    <x v="25"/>
    <s v="THE SHOW OFF"/>
    <s v="79Q"/>
    <s v="PINKSICLE"/>
    <s v="------"/>
    <s v="PLAIN GARMENTS"/>
    <x v="0"/>
    <s v="2XL"/>
    <s v="738994742964"/>
    <s v="6212.10.9020"/>
    <s v="000001000001306001"/>
    <s v="Yes"/>
    <s v="FALL '23"/>
    <n v="48"/>
    <n v="0"/>
    <n v="48"/>
    <n v="18.899999999999999"/>
    <n v="907.19999999999993"/>
    <n v="40"/>
    <n v="1920"/>
  </r>
  <r>
    <x v="1"/>
    <x v="8"/>
    <x v="6"/>
    <x v="25"/>
    <s v="THE SHOW OFF"/>
    <s v="79Q"/>
    <s v="PINKSICLE"/>
    <s v="------"/>
    <s v="PLAIN GARMENTS"/>
    <x v="0"/>
    <s v="2XL"/>
    <s v="738994743077"/>
    <s v="6212.10.9020"/>
    <s v="000001000001306002"/>
    <s v="Yes"/>
    <s v="FALL '23"/>
    <n v="37"/>
    <n v="0"/>
    <n v="37"/>
    <n v="18.899999999999999"/>
    <n v="699.3"/>
    <n v="40"/>
    <n v="1480"/>
  </r>
  <r>
    <x v="1"/>
    <x v="8"/>
    <x v="6"/>
    <x v="25"/>
    <s v="THE SHOW OFF"/>
    <s v="79Q"/>
    <s v="PINKSICLE"/>
    <s v="------"/>
    <s v="PLAIN GARMENTS"/>
    <x v="0"/>
    <s v="2XL"/>
    <s v="738994743084"/>
    <s v="6212.10.9020"/>
    <s v="000001000001306003"/>
    <s v="Yes"/>
    <s v="FALL '23"/>
    <n v="329"/>
    <n v="0"/>
    <n v="329"/>
    <n v="18.899999999999999"/>
    <n v="6218.0999999999995"/>
    <n v="40"/>
    <n v="13160"/>
  </r>
  <r>
    <x v="1"/>
    <x v="8"/>
    <x v="6"/>
    <x v="25"/>
    <s v="THE SHOW OFF"/>
    <s v="79Q"/>
    <s v="PINKSICLE"/>
    <s v="------"/>
    <s v="PLAIN GARMENTS"/>
    <x v="0"/>
    <s v="2XL"/>
    <s v="738994743091"/>
    <s v="6212.10.9020"/>
    <s v="000001000001306004"/>
    <s v="Yes"/>
    <s v="FALL '23"/>
    <n v="129"/>
    <n v="0"/>
    <n v="129"/>
    <n v="18.899999999999999"/>
    <n v="2438.1"/>
    <n v="40"/>
    <n v="5160"/>
  </r>
  <r>
    <x v="1"/>
    <x v="9"/>
    <x v="7"/>
    <x v="26"/>
    <s v="PLUS T-SHIRT DRESS"/>
    <s v="001"/>
    <s v="BLACK"/>
    <s v="Y08160"/>
    <s v="LEFT CHEST SCRPT"/>
    <x v="0"/>
    <s v="XL"/>
    <s v="196062798457"/>
    <s v="6104.42.0010"/>
    <s v="000001000039596001"/>
    <s v="Yes"/>
    <s v="SPRING '23"/>
    <n v="0"/>
    <n v="0"/>
    <n v="0"/>
    <n v="17.100000000000001"/>
    <n v="0"/>
    <n v="40"/>
    <n v="0"/>
  </r>
  <r>
    <x v="1"/>
    <x v="10"/>
    <x v="8"/>
    <x v="27"/>
    <s v="Powerblend Quarter Zip"/>
    <s v="001"/>
    <s v="BLACK"/>
    <s v="586GNA"/>
    <s v="3.25&quot; SCRPT NO PIP DE"/>
    <x v="0"/>
    <s v="XXL"/>
    <s v="196062304733"/>
    <s v="6110.30.3059"/>
    <s v="000001000033769001"/>
    <s v="No"/>
    <s v="FALL '22"/>
    <n v="77"/>
    <n v="0"/>
    <n v="77"/>
    <n v="16.5"/>
    <n v="1270.5"/>
    <n v="50"/>
    <n v="3850"/>
  </r>
  <r>
    <x v="1"/>
    <x v="10"/>
    <x v="8"/>
    <x v="27"/>
    <s v="Powerblend Quarter Zip"/>
    <s v="001"/>
    <s v="BLACK"/>
    <s v="586GNA"/>
    <s v="3.25&quot; SCRPT NO PIP DE"/>
    <x v="0"/>
    <s v="XXL"/>
    <s v="196062304740"/>
    <s v="6110.30.3059"/>
    <s v="000001000033769002"/>
    <s v="No"/>
    <s v="FALL '22"/>
    <n v="138"/>
    <n v="0"/>
    <n v="138"/>
    <n v="16.5"/>
    <n v="2277"/>
    <n v="50"/>
    <n v="6900"/>
  </r>
  <r>
    <x v="1"/>
    <x v="10"/>
    <x v="8"/>
    <x v="27"/>
    <s v="Powerblend Quarter Zip"/>
    <s v="001"/>
    <s v="BLACK"/>
    <s v="586GNA"/>
    <s v="3.25&quot; SCRPT NO PIP DE"/>
    <x v="0"/>
    <s v="XXL"/>
    <s v="196062304764"/>
    <s v="6110.30.3059"/>
    <s v="000001000033769004"/>
    <s v="No"/>
    <s v="FALL '22"/>
    <n v="168"/>
    <n v="0"/>
    <n v="168"/>
    <n v="16.5"/>
    <n v="2772"/>
    <n v="50"/>
    <n v="8400"/>
  </r>
  <r>
    <x v="1"/>
    <x v="10"/>
    <x v="8"/>
    <x v="27"/>
    <s v="Powerblend Quarter Zip"/>
    <s v="001"/>
    <s v="BLACK"/>
    <s v="586GNA"/>
    <s v="3.25&quot; SCRPT NO PIP DE"/>
    <x v="0"/>
    <s v="XXL"/>
    <s v="196062304788"/>
    <s v="6110.30.3059"/>
    <s v="000001000033769006"/>
    <s v="No"/>
    <s v="FALL '22"/>
    <n v="0"/>
    <n v="0"/>
    <n v="0"/>
    <n v="16.5"/>
    <n v="0"/>
    <n v="50"/>
    <n v="0"/>
  </r>
  <r>
    <x v="1"/>
    <x v="10"/>
    <x v="8"/>
    <x v="27"/>
    <s v="Powerblend Quarter Zip"/>
    <s v="YI8"/>
    <s v="BLUE JAY"/>
    <s v="586GNA"/>
    <s v="3.25&quot; SCRPT NO PIP DE"/>
    <x v="0"/>
    <s v="XXL"/>
    <s v="196062304849"/>
    <s v="6110.30.3059"/>
    <s v="000001000033770006"/>
    <s v="No"/>
    <s v="FALL '22"/>
    <n v="60"/>
    <n v="0"/>
    <n v="60"/>
    <n v="16.5"/>
    <n v="990"/>
    <n v="50"/>
    <n v="3000"/>
  </r>
  <r>
    <x v="1"/>
    <x v="10"/>
    <x v="8"/>
    <x v="27"/>
    <s v="Powerblend Quarter Zip"/>
    <s v="023"/>
    <s v="OXFORD GRAY"/>
    <s v="586GNA"/>
    <s v="3.25&quot; SCRPT NO PIP DE"/>
    <x v="0"/>
    <s v="XXL"/>
    <s v="196062304962"/>
    <s v="6110.30.3059"/>
    <s v="000001000033772006"/>
    <s v="No"/>
    <s v="FALL '22"/>
    <n v="0"/>
    <n v="0"/>
    <n v="0"/>
    <n v="16.5"/>
    <n v="0"/>
    <n v="50"/>
    <n v="0"/>
  </r>
  <r>
    <x v="1"/>
    <x v="10"/>
    <x v="8"/>
    <x v="27"/>
    <s v="Powerblend Quarter Zip"/>
    <s v="AM3M"/>
    <s v="CHEERFUL RED"/>
    <s v="586GNA"/>
    <s v="3.25&quot; SCRPT NO PIP DE"/>
    <x v="0"/>
    <s v="XXL"/>
    <s v="196062304900"/>
    <s v="6110.30.3059"/>
    <s v="000001000033771006"/>
    <s v="No"/>
    <s v="FALL '22"/>
    <n v="47"/>
    <n v="0"/>
    <n v="47"/>
    <n v="16.5"/>
    <n v="775.5"/>
    <n v="50"/>
    <n v="2350"/>
  </r>
  <r>
    <x v="1"/>
    <x v="1"/>
    <x v="8"/>
    <x v="28"/>
    <s v="PLUS POWERBLEND CLASSIC CREW"/>
    <s v="RTF"/>
    <s v="PINKY PEACH"/>
    <s v="Y07466"/>
    <s v="2C CHAMP SCRIPT PLUS (11871)"/>
    <x v="0"/>
    <s v="XXL"/>
    <s v="194959921469"/>
    <s v="6110.30.3045"/>
    <s v="000001000017720004"/>
    <s v="Yes"/>
    <s v="SPRING '22"/>
    <n v="45"/>
    <n v="0"/>
    <n v="45"/>
    <n v="13.5"/>
    <n v="607.5"/>
    <n v="45"/>
    <n v="2025"/>
  </r>
  <r>
    <x v="1"/>
    <x v="1"/>
    <x v="8"/>
    <x v="28"/>
    <s v="PLUS POWERBLEND CLASSIC CREW"/>
    <s v="RTF"/>
    <s v="PINKY PEACH"/>
    <s v="Y07466"/>
    <s v="2C CHAMP SCRIPT PLUS (11871)"/>
    <x v="0"/>
    <s v="XXL"/>
    <s v="194959921490"/>
    <s v="6110.30.3045"/>
    <s v="000001000017720003"/>
    <s v="Yes"/>
    <s v="SPRING '22"/>
    <n v="180"/>
    <n v="0"/>
    <n v="180"/>
    <n v="13.5"/>
    <n v="2430"/>
    <n v="45"/>
    <n v="8100"/>
  </r>
  <r>
    <x v="1"/>
    <x v="1"/>
    <x v="8"/>
    <x v="28"/>
    <s v="PLUS POWERBLEND CLASSIC CREW"/>
    <s v="RTF"/>
    <s v="PINKY PEACH"/>
    <s v="Y07466"/>
    <s v="2C CHAMP SCRIPT PLUS (11871)"/>
    <x v="0"/>
    <s v="XXL"/>
    <s v="194959921476"/>
    <s v="6110.30.3045"/>
    <s v="000001000017720001"/>
    <s v="Yes"/>
    <s v="SPRING '22"/>
    <n v="48"/>
    <n v="0"/>
    <n v="48"/>
    <n v="13.5"/>
    <n v="648"/>
    <n v="45"/>
    <n v="2160"/>
  </r>
  <r>
    <x v="1"/>
    <x v="1"/>
    <x v="8"/>
    <x v="28"/>
    <s v="PLUS POWERBLEND CLASSIC CREW"/>
    <s v="RTF"/>
    <s v="PINKY PEACH"/>
    <s v="Y07466"/>
    <s v="2C CHAMP SCRIPT PLUS (11871)"/>
    <x v="0"/>
    <s v="XXL"/>
    <s v="194959921483"/>
    <s v="6110.30.3045"/>
    <s v="000001000017720002"/>
    <s v="Yes"/>
    <s v="SPRING '22"/>
    <n v="358"/>
    <n v="0"/>
    <n v="358"/>
    <n v="13.5"/>
    <n v="4833"/>
    <n v="45"/>
    <n v="16110"/>
  </r>
  <r>
    <x v="1"/>
    <x v="1"/>
    <x v="8"/>
    <x v="29"/>
    <s v="Plus Powerblend Crew"/>
    <s v="WN7"/>
    <s v="SHEER PALE PINK"/>
    <s v="407D55"/>
    <s v="1 COLOR CHAMPION C EMB"/>
    <x v="0"/>
    <s v="XXL"/>
    <s v="196062350389"/>
    <s v="6110.30.3045"/>
    <s v="000001000034687002"/>
    <s v="No"/>
    <s v="FALL '22"/>
    <n v="294"/>
    <n v="0"/>
    <n v="294"/>
    <n v="14.5"/>
    <n v="4263"/>
    <n v="45"/>
    <n v="13230"/>
  </r>
  <r>
    <x v="1"/>
    <x v="1"/>
    <x v="8"/>
    <x v="29"/>
    <s v="Plus Powerblend Crew"/>
    <s v="WN7"/>
    <s v="SHEER PALE PINK"/>
    <s v="407D55"/>
    <s v="1 COLOR CHAMPION C EMB"/>
    <x v="0"/>
    <s v="XXL"/>
    <s v="196062350365"/>
    <s v="6110.30.3045"/>
    <s v="000001000034687003"/>
    <s v="No"/>
    <s v="FALL '22"/>
    <n v="364"/>
    <n v="0"/>
    <n v="364"/>
    <n v="14.5"/>
    <n v="5278"/>
    <n v="45"/>
    <n v="16380"/>
  </r>
  <r>
    <x v="1"/>
    <x v="1"/>
    <x v="8"/>
    <x v="29"/>
    <s v="Plus Powerblend Crew"/>
    <s v="WN7"/>
    <s v="SHEER PALE PINK"/>
    <s v="407D55"/>
    <s v="1 COLOR CHAMPION C EMB"/>
    <x v="0"/>
    <s v="XXL"/>
    <s v="196062350372"/>
    <s v="6110.30.3045"/>
    <s v="000001000034687001"/>
    <s v="No"/>
    <s v="FALL '22"/>
    <n v="331"/>
    <n v="0"/>
    <n v="331"/>
    <n v="14.5"/>
    <n v="4799.5"/>
    <n v="45"/>
    <n v="14895"/>
  </r>
  <r>
    <x v="1"/>
    <x v="1"/>
    <x v="8"/>
    <x v="29"/>
    <s v="Plus Powerblend Crew"/>
    <s v="100"/>
    <s v="WHITE"/>
    <s v="Y07466"/>
    <s v="2C CHAMP SCRIPT PLUS (11871)"/>
    <x v="0"/>
    <s v="XXL"/>
    <s v="196062349994"/>
    <s v="6110.30.3045"/>
    <s v="000001000034671002"/>
    <s v="No"/>
    <s v="FALL '22"/>
    <n v="650"/>
    <n v="0"/>
    <n v="650"/>
    <n v="15.5"/>
    <n v="10075"/>
    <n v="50"/>
    <n v="32500"/>
  </r>
  <r>
    <x v="1"/>
    <x v="1"/>
    <x v="8"/>
    <x v="29"/>
    <s v="Plus Powerblend Crew"/>
    <s v="100"/>
    <s v="WHITE"/>
    <s v="Y07466"/>
    <s v="2C CHAMP SCRIPT PLUS (11871)"/>
    <x v="0"/>
    <s v="XXL"/>
    <s v="196062349987"/>
    <s v="6110.30.3045"/>
    <s v="000001000034671001"/>
    <s v="No"/>
    <s v="FALL '22"/>
    <n v="597"/>
    <n v="0"/>
    <n v="597"/>
    <n v="15.5"/>
    <n v="9253.5"/>
    <n v="50"/>
    <n v="29850"/>
  </r>
  <r>
    <x v="1"/>
    <x v="1"/>
    <x v="8"/>
    <x v="29"/>
    <s v="Plus Powerblend Crew"/>
    <s v="100"/>
    <s v="WHITE"/>
    <s v="Y07466"/>
    <s v="2C CHAMP SCRIPT PLUS (11871)"/>
    <x v="0"/>
    <s v="XXL"/>
    <s v="196062349970"/>
    <s v="6110.30.3045"/>
    <s v="000001000034671003"/>
    <s v="No"/>
    <s v="FALL '22"/>
    <n v="278"/>
    <n v="0"/>
    <n v="278"/>
    <n v="15.5"/>
    <n v="4309"/>
    <n v="50"/>
    <n v="13900"/>
  </r>
  <r>
    <x v="1"/>
    <x v="1"/>
    <x v="8"/>
    <x v="29"/>
    <s v="Plus Powerblend Crew"/>
    <s v="2W7"/>
    <s v="CREATIVE MAUVE"/>
    <s v="Y07466"/>
    <s v="2C CHAMP SCRIPT PLUS (11871)"/>
    <x v="0"/>
    <s v="XXL"/>
    <s v="196062349857"/>
    <s v="6110.30.3045"/>
    <s v="000001000034672003"/>
    <s v="No"/>
    <s v="FALL '22"/>
    <n v="442"/>
    <n v="0"/>
    <n v="442"/>
    <n v="15.5"/>
    <n v="6851"/>
    <n v="50"/>
    <n v="22100"/>
  </r>
  <r>
    <x v="1"/>
    <x v="1"/>
    <x v="8"/>
    <x v="29"/>
    <s v="Plus Powerblend Crew"/>
    <s v="2W7"/>
    <s v="CREATIVE MAUVE"/>
    <s v="Y07466"/>
    <s v="2C CHAMP SCRIPT PLUS (11871)"/>
    <x v="0"/>
    <s v="XXL"/>
    <s v="196062349864"/>
    <s v="6110.30.3045"/>
    <s v="000001000034672001"/>
    <s v="No"/>
    <s v="FALL '22"/>
    <n v="539"/>
    <n v="0"/>
    <n v="539"/>
    <n v="15.5"/>
    <n v="8354.5"/>
    <n v="50"/>
    <n v="26950"/>
  </r>
  <r>
    <x v="1"/>
    <x v="1"/>
    <x v="8"/>
    <x v="29"/>
    <s v="Plus Powerblend Crew"/>
    <s v="2W7"/>
    <s v="CREATIVE MAUVE"/>
    <s v="Y07466"/>
    <s v="2C CHAMP SCRIPT PLUS (11871)"/>
    <x v="0"/>
    <s v="XXL"/>
    <s v="196062349871"/>
    <s v="6110.30.3045"/>
    <s v="000001000034672002"/>
    <s v="No"/>
    <s v="FALL '22"/>
    <n v="238"/>
    <n v="0"/>
    <n v="238"/>
    <n v="15.5"/>
    <n v="3689"/>
    <n v="50"/>
    <n v="11900"/>
  </r>
  <r>
    <x v="1"/>
    <x v="1"/>
    <x v="8"/>
    <x v="29"/>
    <s v="Plus Powerblend Crew"/>
    <s v="IZ1"/>
    <s v="DEEP DAZZLING BLUE"/>
    <s v="Y07466"/>
    <s v="2C CHAMP SCRIPT PLUS (11871)"/>
    <x v="0"/>
    <s v="XXL"/>
    <s v="196062349888"/>
    <s v="6110.30.3045"/>
    <s v="000001000034674003"/>
    <s v="No"/>
    <s v="FALL '22"/>
    <n v="258"/>
    <n v="0"/>
    <n v="258"/>
    <n v="15.5"/>
    <n v="3999"/>
    <n v="50"/>
    <n v="12900"/>
  </r>
  <r>
    <x v="1"/>
    <x v="1"/>
    <x v="8"/>
    <x v="29"/>
    <s v="Plus Powerblend Crew"/>
    <s v="IZ1"/>
    <s v="DEEP DAZZLING BLUE"/>
    <s v="Y07466"/>
    <s v="2C CHAMP SCRIPT PLUS (11871)"/>
    <x v="0"/>
    <s v="XXL"/>
    <s v="196062349895"/>
    <s v="6110.30.3045"/>
    <s v="000001000034674001"/>
    <s v="No"/>
    <s v="FALL '22"/>
    <n v="417"/>
    <n v="0"/>
    <n v="417"/>
    <n v="15.5"/>
    <n v="6463.5"/>
    <n v="50"/>
    <n v="20850"/>
  </r>
  <r>
    <x v="1"/>
    <x v="1"/>
    <x v="8"/>
    <x v="29"/>
    <s v="Plus Powerblend Crew"/>
    <s v="IZ1"/>
    <s v="DEEP DAZZLING BLUE"/>
    <s v="Y07466"/>
    <s v="2C CHAMP SCRIPT PLUS (11871)"/>
    <x v="0"/>
    <s v="XXL"/>
    <s v="196062349901"/>
    <s v="6110.30.3045"/>
    <s v="000001000034674002"/>
    <s v="No"/>
    <s v="FALL '22"/>
    <n v="70"/>
    <n v="0"/>
    <n v="70"/>
    <n v="15.5"/>
    <n v="1085"/>
    <n v="50"/>
    <n v="3500"/>
  </r>
  <r>
    <x v="1"/>
    <x v="1"/>
    <x v="7"/>
    <x v="30"/>
    <s v="MIDDLEWEIGHTS OVERSIZED CREW"/>
    <s v="001"/>
    <s v="BLACK"/>
    <s v="586158"/>
    <s v="3.25&quot; EMBROID SCRIPT"/>
    <x v="0"/>
    <s v="XL"/>
    <s v="194959216237"/>
    <s v="6110.20.2079"/>
    <s v="000001000026742001"/>
    <s v="Yes"/>
    <s v="FALL '22"/>
    <n v="112"/>
    <n v="0"/>
    <n v="112"/>
    <n v="16.100000000000001"/>
    <n v="1803.2000000000003"/>
    <n v="35"/>
    <n v="3920"/>
  </r>
  <r>
    <x v="1"/>
    <x v="1"/>
    <x v="7"/>
    <x v="30"/>
    <s v="MIDDLEWEIGHTS OVERSIZED CREW"/>
    <s v="001"/>
    <s v="BLACK"/>
    <s v="586158"/>
    <s v="3.25&quot; EMBROID SCRIPT"/>
    <x v="0"/>
    <s v="XL"/>
    <s v="194959216268"/>
    <s v="6110.20.2079"/>
    <s v="000001000026742004"/>
    <s v="Yes"/>
    <s v="FALL '22"/>
    <n v="5"/>
    <n v="0"/>
    <n v="5"/>
    <n v="16.100000000000001"/>
    <n v="80.5"/>
    <n v="35"/>
    <n v="175"/>
  </r>
  <r>
    <x v="1"/>
    <x v="1"/>
    <x v="7"/>
    <x v="30"/>
    <s v="MIDDLEWEIGHTS OVERSIZED CREW"/>
    <s v="001"/>
    <s v="BLACK"/>
    <s v="586158"/>
    <s v="3.25&quot; EMBROID SCRIPT"/>
    <x v="0"/>
    <s v="XL"/>
    <s v="194959216275"/>
    <s v="6110.20.2079"/>
    <s v="000001000026742005"/>
    <s v="Yes"/>
    <s v="FALL '22"/>
    <n v="26"/>
    <n v="0"/>
    <n v="26"/>
    <n v="16.100000000000001"/>
    <n v="418.6"/>
    <n v="35"/>
    <n v="910"/>
  </r>
  <r>
    <x v="1"/>
    <x v="1"/>
    <x v="7"/>
    <x v="30"/>
    <s v="MIDDLEWEIGHTS OVERSIZED CREW"/>
    <s v="001"/>
    <s v="BLACK"/>
    <s v="586158"/>
    <s v="3.25&quot; EMBROID SCRIPT"/>
    <x v="0"/>
    <s v="XL"/>
    <s v="194959216282"/>
    <s v="6110.20.2079"/>
    <s v="000001000026742006"/>
    <s v="Yes"/>
    <s v="FALL '22"/>
    <n v="0"/>
    <n v="0"/>
    <n v="0"/>
    <n v="16.100000000000001"/>
    <n v="0"/>
    <n v="35"/>
    <n v="0"/>
  </r>
  <r>
    <x v="1"/>
    <x v="1"/>
    <x v="7"/>
    <x v="30"/>
    <s v="MIDDLEWEIGHTS OVERSIZED CREW"/>
    <s v="023"/>
    <s v="OXFORD GRAY"/>
    <s v="586158"/>
    <s v="3.25&quot; EMBROID SCRIPT"/>
    <x v="0"/>
    <s v="XL"/>
    <s v="194959216299"/>
    <s v="6110.20.2079"/>
    <s v="000001000026743001"/>
    <s v="Yes"/>
    <s v="FALL '22"/>
    <n v="7"/>
    <n v="0"/>
    <n v="7"/>
    <n v="16.100000000000001"/>
    <n v="112.70000000000002"/>
    <n v="35"/>
    <n v="245"/>
  </r>
  <r>
    <x v="1"/>
    <x v="1"/>
    <x v="7"/>
    <x v="30"/>
    <s v="MIDDLEWEIGHTS OVERSIZED CREW"/>
    <s v="023"/>
    <s v="OXFORD GRAY"/>
    <s v="586158"/>
    <s v="3.25&quot; EMBROID SCRIPT"/>
    <x v="0"/>
    <s v="XL"/>
    <s v="194959216343"/>
    <s v="6110.20.2079"/>
    <s v="000001000026743006"/>
    <s v="Yes"/>
    <s v="FALL '22"/>
    <n v="0"/>
    <n v="0"/>
    <n v="0"/>
    <n v="16.100000000000001"/>
    <n v="0"/>
    <n v="35"/>
    <n v="0"/>
  </r>
  <r>
    <x v="1"/>
    <x v="1"/>
    <x v="7"/>
    <x v="30"/>
    <s v="MIDDLEWEIGHTS OVERSIZED CREW"/>
    <s v="023"/>
    <s v="OXFORD GRAY"/>
    <s v="586158"/>
    <s v="3.25&quot; EMBROID SCRIPT"/>
    <x v="0"/>
    <s v="XL"/>
    <s v="194959216336"/>
    <s v="6110.20.2079"/>
    <s v="000001000026743005"/>
    <s v="Yes"/>
    <s v="FALL '22"/>
    <n v="0"/>
    <n v="0"/>
    <n v="0"/>
    <n v="16.100000000000001"/>
    <n v="0"/>
    <n v="35"/>
    <n v="0"/>
  </r>
  <r>
    <x v="1"/>
    <x v="1"/>
    <x v="7"/>
    <x v="30"/>
    <s v="MIDDLEWEIGHTS OVERSIZED CREW"/>
    <s v="023"/>
    <s v="OXFORD GRAY"/>
    <s v="586158"/>
    <s v="3.25&quot; EMBROID SCRIPT"/>
    <x v="0"/>
    <s v="XL"/>
    <s v="194959216329"/>
    <s v="6110.20.2079"/>
    <s v="000001000026743004"/>
    <s v="Yes"/>
    <s v="FALL '22"/>
    <n v="96"/>
    <n v="0"/>
    <n v="96"/>
    <n v="16.100000000000001"/>
    <n v="1545.6000000000001"/>
    <n v="35"/>
    <n v="3360"/>
  </r>
  <r>
    <x v="1"/>
    <x v="1"/>
    <x v="7"/>
    <x v="30"/>
    <s v="MIDDLEWEIGHTS OVERSIZED CREW"/>
    <s v="023"/>
    <s v="OXFORD GRAY"/>
    <s v="586158"/>
    <s v="3.25&quot; EMBROID SCRIPT"/>
    <x v="0"/>
    <s v="XL"/>
    <s v="194959216305"/>
    <s v="6110.20.2079"/>
    <s v="000001000026743002"/>
    <s v="Yes"/>
    <s v="FALL '22"/>
    <n v="49"/>
    <n v="0"/>
    <n v="49"/>
    <n v="16.100000000000001"/>
    <n v="788.90000000000009"/>
    <n v="35"/>
    <n v="1715"/>
  </r>
  <r>
    <x v="1"/>
    <x v="1"/>
    <x v="7"/>
    <x v="30"/>
    <s v="MIDDLEWEIGHTS OVERSIZED CREW"/>
    <s v="023"/>
    <s v="OXFORD GRAY"/>
    <s v="586158"/>
    <s v="3.25&quot; EMBROID SCRIPT"/>
    <x v="0"/>
    <s v="XL"/>
    <s v="194959216312"/>
    <s v="6110.20.2079"/>
    <s v="000001000026743003"/>
    <s v="Yes"/>
    <s v="FALL '22"/>
    <n v="121"/>
    <n v="0"/>
    <n v="121"/>
    <n v="16.100000000000001"/>
    <n v="1948.1000000000001"/>
    <n v="35"/>
    <n v="4235"/>
  </r>
  <r>
    <x v="1"/>
    <x v="1"/>
    <x v="7"/>
    <x v="30"/>
    <s v="MIDDLEWEIGHTS OVERSIZED CREW"/>
    <s v="100"/>
    <s v="WHITE"/>
    <s v="586158"/>
    <s v="3.25&quot; EMBROID SCRIPT"/>
    <x v="0"/>
    <s v="XL"/>
    <s v="194959216510"/>
    <s v="6110.20.2079"/>
    <s v="000001000026744005"/>
    <s v="Yes"/>
    <s v="FALL '22"/>
    <n v="0"/>
    <n v="0"/>
    <n v="0"/>
    <n v="16.100000000000001"/>
    <n v="0"/>
    <n v="35"/>
    <n v="0"/>
  </r>
  <r>
    <x v="1"/>
    <x v="1"/>
    <x v="7"/>
    <x v="30"/>
    <s v="MIDDLEWEIGHTS OVERSIZED CREW"/>
    <s v="100"/>
    <s v="WHITE"/>
    <s v="586158"/>
    <s v="3.25&quot; EMBROID SCRIPT"/>
    <x v="0"/>
    <s v="XL"/>
    <s v="194959216497"/>
    <s v="6110.20.2079"/>
    <s v="000001000026744003"/>
    <s v="Yes"/>
    <s v="FALL '22"/>
    <n v="0"/>
    <n v="0"/>
    <n v="0"/>
    <n v="16.100000000000001"/>
    <n v="0"/>
    <n v="35"/>
    <n v="0"/>
  </r>
  <r>
    <x v="1"/>
    <x v="1"/>
    <x v="7"/>
    <x v="30"/>
    <s v="MIDDLEWEIGHTS OVERSIZED CREW"/>
    <s v="100"/>
    <s v="WHITE"/>
    <s v="586158"/>
    <s v="3.25&quot; EMBROID SCRIPT"/>
    <x v="0"/>
    <s v="XL"/>
    <s v="194959216473"/>
    <s v="6110.20.2079"/>
    <s v="000001000026744001"/>
    <s v="Yes"/>
    <s v="FALL '22"/>
    <n v="12"/>
    <n v="0"/>
    <n v="12"/>
    <n v="16.100000000000001"/>
    <n v="193.20000000000002"/>
    <n v="35"/>
    <n v="420"/>
  </r>
  <r>
    <x v="1"/>
    <x v="1"/>
    <x v="7"/>
    <x v="30"/>
    <s v="MIDDLEWEIGHTS OVERSIZED CREW"/>
    <s v="100"/>
    <s v="WHITE"/>
    <s v="586158"/>
    <s v="3.25&quot; EMBROID SCRIPT"/>
    <x v="0"/>
    <s v="XL"/>
    <s v="194959216503"/>
    <s v="6110.20.2079"/>
    <s v="000001000026744004"/>
    <s v="Yes"/>
    <s v="FALL '22"/>
    <n v="19"/>
    <n v="0"/>
    <n v="19"/>
    <n v="16.100000000000001"/>
    <n v="305.90000000000003"/>
    <n v="35"/>
    <n v="665"/>
  </r>
  <r>
    <x v="1"/>
    <x v="1"/>
    <x v="8"/>
    <x v="31"/>
    <s v="Powerblend Oversized Crew"/>
    <s v="YUR"/>
    <s v="WOW PINK"/>
    <s v="407D55"/>
    <s v="1 COLOR CHAMPION C EMB"/>
    <x v="0"/>
    <s v="XXL"/>
    <s v="196062337076"/>
    <s v="6110.30.3045"/>
    <s v="000001000030655001"/>
    <s v="No"/>
    <s v="FALL '22"/>
    <n v="26"/>
    <n v="3"/>
    <n v="29"/>
    <n v="15"/>
    <n v="435"/>
    <n v="50"/>
    <n v="1450"/>
  </r>
  <r>
    <x v="1"/>
    <x v="1"/>
    <x v="8"/>
    <x v="31"/>
    <s v="Powerblend Oversized Crew"/>
    <s v="YUR"/>
    <s v="WOW PINK"/>
    <s v="407D55"/>
    <s v="1 COLOR CHAMPION C EMB"/>
    <x v="0"/>
    <s v="XXL"/>
    <s v="196062337106"/>
    <s v="6110.30.3045"/>
    <s v="000001000030655004"/>
    <s v="No"/>
    <s v="FALL '22"/>
    <n v="7"/>
    <n v="152"/>
    <n v="159"/>
    <n v="15"/>
    <n v="2385"/>
    <n v="50"/>
    <n v="7950"/>
  </r>
  <r>
    <x v="1"/>
    <x v="1"/>
    <x v="8"/>
    <x v="31"/>
    <s v="Powerblend Oversized Crew"/>
    <s v="YUR"/>
    <s v="WOW PINK"/>
    <s v="407D55"/>
    <s v="1 COLOR CHAMPION C EMB"/>
    <x v="0"/>
    <s v="XXL"/>
    <s v="196062337120"/>
    <s v="6110.30.3045"/>
    <s v="000001000030655006"/>
    <s v="No"/>
    <s v="FALL '22"/>
    <n v="56"/>
    <n v="10"/>
    <n v="66"/>
    <n v="15"/>
    <n v="990"/>
    <n v="50"/>
    <n v="3300"/>
  </r>
  <r>
    <x v="1"/>
    <x v="1"/>
    <x v="8"/>
    <x v="32"/>
    <s v="Powerblend Crew"/>
    <s v="0SG"/>
    <s v="RICH PURPLE"/>
    <s v="Y08113"/>
    <s v="10&quot; CHAMPION SCRIPT W/PIP"/>
    <x v="0"/>
    <s v="XXL"/>
    <s v="196062336710"/>
    <s v="6110.30.3045"/>
    <s v="000001000030632001"/>
    <s v="No"/>
    <s v="FALL '22"/>
    <n v="40"/>
    <n v="96"/>
    <n v="136"/>
    <n v="16.75"/>
    <n v="2278"/>
    <n v="50"/>
    <n v="6800"/>
  </r>
  <r>
    <x v="1"/>
    <x v="1"/>
    <x v="8"/>
    <x v="32"/>
    <s v="Powerblend Crew"/>
    <s v="100"/>
    <s v="WHITE"/>
    <s v="Y08160"/>
    <s v="LEFT CHEST SCRPT"/>
    <x v="0"/>
    <s v="XXL"/>
    <s v="196062312936"/>
    <s v="6110.30.3045"/>
    <s v="000001000033911002"/>
    <s v="No"/>
    <s v="FALL '22"/>
    <n v="193"/>
    <n v="0"/>
    <n v="193"/>
    <n v="15"/>
    <n v="2895"/>
    <n v="50"/>
    <n v="9650"/>
  </r>
  <r>
    <x v="1"/>
    <x v="1"/>
    <x v="8"/>
    <x v="32"/>
    <s v="Powerblend Crew"/>
    <s v="100"/>
    <s v="WHITE"/>
    <s v="Y08160"/>
    <s v="LEFT CHEST SCRPT"/>
    <x v="0"/>
    <s v="XXL"/>
    <s v="196062312943"/>
    <s v="6110.30.3045"/>
    <s v="000001000033911003"/>
    <s v="No"/>
    <s v="FALL '22"/>
    <n v="269"/>
    <n v="5"/>
    <n v="274"/>
    <n v="15"/>
    <n v="4110"/>
    <n v="50"/>
    <n v="13700"/>
  </r>
  <r>
    <x v="1"/>
    <x v="1"/>
    <x v="8"/>
    <x v="32"/>
    <s v="Powerblend Crew"/>
    <s v="100"/>
    <s v="WHITE"/>
    <s v="Y08160"/>
    <s v="LEFT CHEST SCRPT"/>
    <x v="0"/>
    <s v="XXL"/>
    <s v="196062312950"/>
    <s v="6110.30.3045"/>
    <s v="000001000033911004"/>
    <s v="No"/>
    <s v="FALL '22"/>
    <n v="348"/>
    <n v="3"/>
    <n v="351"/>
    <n v="15"/>
    <n v="5265"/>
    <n v="50"/>
    <n v="17550"/>
  </r>
  <r>
    <x v="1"/>
    <x v="0"/>
    <x v="9"/>
    <x v="33"/>
    <s v="CROPPED REVERSE WEAVE HOOD"/>
    <s v="2UC"/>
    <s v="GFS SILVER GREY"/>
    <s v="549302"/>
    <s v="LEFT CHEST &quot;C&quot; LOGO (AW15374) &amp; SLV PATC"/>
    <x v="0"/>
    <s v="XL"/>
    <s v="194164918131"/>
    <s v="6114.20.0010"/>
    <s v="000001000011454003"/>
    <s v="Yes"/>
    <s v="FALL '22"/>
    <n v="139"/>
    <n v="0"/>
    <n v="139"/>
    <n v="29.25"/>
    <n v="4065.75"/>
    <n v="65"/>
    <n v="9035"/>
  </r>
  <r>
    <x v="1"/>
    <x v="0"/>
    <x v="9"/>
    <x v="33"/>
    <s v="CROPPED REVERSE WEAVE HOOD"/>
    <s v="2UC"/>
    <s v="GFS SILVER GREY"/>
    <s v="549302"/>
    <s v="LEFT CHEST &quot;C&quot; LOGO (AW15374) &amp; SLV PATC"/>
    <x v="0"/>
    <s v="XL"/>
    <s v="194164918155"/>
    <s v="6114.20.0010"/>
    <s v="000001000011454005"/>
    <s v="Yes"/>
    <s v="FALL '22"/>
    <n v="38"/>
    <n v="0"/>
    <n v="38"/>
    <n v="29.25"/>
    <n v="1111.5"/>
    <n v="65"/>
    <n v="2470"/>
  </r>
  <r>
    <x v="1"/>
    <x v="0"/>
    <x v="9"/>
    <x v="33"/>
    <s v="CROPPED REVERSE WEAVE HOOD"/>
    <s v="2UC"/>
    <s v="GFS SILVER GREY"/>
    <s v="549302"/>
    <s v="LEFT CHEST &quot;C&quot; LOGO (AW15374) &amp; SLV PATC"/>
    <x v="0"/>
    <s v="XL"/>
    <s v="194164918148"/>
    <s v="6114.20.0010"/>
    <s v="000001000011454004"/>
    <s v="Yes"/>
    <s v="FALL '22"/>
    <n v="317"/>
    <n v="0"/>
    <n v="317"/>
    <n v="29.25"/>
    <n v="9272.25"/>
    <n v="65"/>
    <n v="20605"/>
  </r>
  <r>
    <x v="1"/>
    <x v="0"/>
    <x v="9"/>
    <x v="33"/>
    <s v="CROPPED REVERSE WEAVE HOOD"/>
    <s v="2UC"/>
    <s v="GFS SILVER GREY"/>
    <s v="549302"/>
    <s v="LEFT CHEST &quot;C&quot; LOGO (AW15374) &amp; SLV PATC"/>
    <x v="0"/>
    <s v="XL"/>
    <s v="194164918162"/>
    <s v="6114.20.0010"/>
    <s v="000001000011454006"/>
    <s v="Yes"/>
    <s v="FALL '22"/>
    <n v="78"/>
    <n v="0"/>
    <n v="78"/>
    <n v="29.25"/>
    <n v="2281.5"/>
    <n v="65"/>
    <n v="5070"/>
  </r>
  <r>
    <x v="1"/>
    <x v="0"/>
    <x v="9"/>
    <x v="33"/>
    <s v="CROPPED REVERSE WEAVE HOOD"/>
    <s v="2UC"/>
    <s v="GFS SILVER GREY"/>
    <s v="549302"/>
    <s v="LEFT CHEST &quot;C&quot; LOGO (AW15374) &amp; SLV PATC"/>
    <x v="0"/>
    <s v="XL"/>
    <s v="194164918124"/>
    <s v="6114.20.0010"/>
    <s v="000001000011454002"/>
    <s v="Yes"/>
    <s v="FALL '22"/>
    <n v="188"/>
    <n v="0"/>
    <n v="188"/>
    <n v="29.25"/>
    <n v="5499"/>
    <n v="65"/>
    <n v="12220"/>
  </r>
  <r>
    <x v="1"/>
    <x v="0"/>
    <x v="9"/>
    <x v="33"/>
    <s v="CROPPED REVERSE WEAVE HOOD"/>
    <s v="2UC"/>
    <s v="GFS SILVER GREY"/>
    <s v="549302"/>
    <s v="LEFT CHEST &quot;C&quot; LOGO (AW15374) &amp; SLV PATC"/>
    <x v="0"/>
    <s v="XL"/>
    <s v="194164918117"/>
    <s v="6114.20.0010"/>
    <s v="000001000011454001"/>
    <s v="Yes"/>
    <s v="FALL '22"/>
    <n v="0"/>
    <n v="0"/>
    <n v="0"/>
    <n v="29.25"/>
    <n v="0"/>
    <n v="65"/>
    <n v="0"/>
  </r>
  <r>
    <x v="1"/>
    <x v="0"/>
    <x v="9"/>
    <x v="33"/>
    <s v="CROPPED REVERSE WEAVE HOOD"/>
    <s v="045"/>
    <s v="WHITE"/>
    <s v="549302"/>
    <s v="LEFT CHEST &quot;C&quot; LOGO (AW15374) &amp; SLV PATC"/>
    <x v="0"/>
    <s v="M"/>
    <s v="738994899538"/>
    <s v="6114.20.0010"/>
    <s v="000001000011427003"/>
    <s v="Yes"/>
    <s v="FALL '22"/>
    <n v="2"/>
    <n v="0"/>
    <n v="2"/>
    <n v="29.25"/>
    <n v="58.5"/>
    <n v="65"/>
    <n v="130"/>
  </r>
  <r>
    <x v="1"/>
    <x v="0"/>
    <x v="9"/>
    <x v="33"/>
    <s v="CROPPED REVERSE WEAVE HOOD"/>
    <s v="045"/>
    <s v="WHITE"/>
    <s v="549302"/>
    <s v="LEFT CHEST &quot;C&quot; LOGO (AW15374) &amp; SLV PATC"/>
    <x v="0"/>
    <s v="M"/>
    <s v="738994899521"/>
    <s v="6114.20.0010"/>
    <s v="000001000011427002"/>
    <s v="Yes"/>
    <s v="FALL '22"/>
    <n v="14"/>
    <n v="0"/>
    <n v="14"/>
    <n v="29.25"/>
    <n v="409.5"/>
    <n v="65"/>
    <n v="910"/>
  </r>
  <r>
    <x v="1"/>
    <x v="0"/>
    <x v="9"/>
    <x v="33"/>
    <s v="CROPPED REVERSE WEAVE HOOD"/>
    <s v="045"/>
    <s v="WHITE"/>
    <s v="549302"/>
    <s v="LEFT CHEST &quot;C&quot; LOGO (AW15374) &amp; SLV PATC"/>
    <x v="0"/>
    <s v="M"/>
    <s v="738994899514"/>
    <s v="6114.20.0010"/>
    <s v="000001000011427001"/>
    <s v="Yes"/>
    <s v="FALL '22"/>
    <n v="126"/>
    <n v="0"/>
    <n v="126"/>
    <n v="29.25"/>
    <n v="3685.5"/>
    <n v="65"/>
    <n v="8190"/>
  </r>
  <r>
    <x v="1"/>
    <x v="0"/>
    <x v="7"/>
    <x v="34"/>
    <s v="Midweight Jersey Hoodie"/>
    <s v="A09P"/>
    <s v="JOYFUL PINK PE HEATHER"/>
    <s v="58608A"/>
    <s v="10&quot; WAVEY SCRS OMBRE"/>
    <x v="0"/>
    <s v="S"/>
    <s v="196062887106"/>
    <s v="6110.20.2079"/>
    <s v="000001000040555002"/>
    <s v="Yes"/>
    <s v="SPRING '23"/>
    <n v="141"/>
    <n v="0"/>
    <n v="141"/>
    <n v="16.100000000000001"/>
    <n v="2270.1000000000004"/>
    <n v="40"/>
    <n v="5640"/>
  </r>
  <r>
    <x v="1"/>
    <x v="0"/>
    <x v="7"/>
    <x v="34"/>
    <s v="Midweight Jersey Hoodie"/>
    <s v="A09P"/>
    <s v="JOYFUL PINK PE HEATHER"/>
    <s v="58608A"/>
    <s v="10&quot; WAVEY SCRS OMBRE"/>
    <x v="0"/>
    <s v="M"/>
    <s v="196062887113"/>
    <s v="6110.20.2079"/>
    <s v="000001000040555003"/>
    <s v="Yes"/>
    <s v="SPRING '23"/>
    <n v="127"/>
    <n v="150"/>
    <n v="277"/>
    <n v="16.100000000000001"/>
    <n v="4459.7000000000007"/>
    <n v="40"/>
    <n v="11080"/>
  </r>
  <r>
    <x v="1"/>
    <x v="0"/>
    <x v="7"/>
    <x v="34"/>
    <s v="Midweight Jersey Hoodie"/>
    <s v="A09P"/>
    <s v="JOYFUL PINK PE HEATHER"/>
    <s v="58608A"/>
    <s v="10&quot; WAVEY SCRS OMBRE"/>
    <x v="0"/>
    <s v="L"/>
    <s v="196062887120"/>
    <s v="6110.20.2079"/>
    <s v="000001000040555004"/>
    <s v="Yes"/>
    <s v="SPRING '23"/>
    <n v="90"/>
    <n v="6"/>
    <n v="96"/>
    <n v="16.100000000000001"/>
    <n v="1545.6000000000001"/>
    <n v="40"/>
    <n v="3840"/>
  </r>
  <r>
    <x v="1"/>
    <x v="0"/>
    <x v="7"/>
    <x v="34"/>
    <s v="Midweight Jersey Hoodie"/>
    <s v="A09P"/>
    <s v="JOYFUL PINK PE HEATHER"/>
    <s v="58608A"/>
    <s v="10&quot; WAVEY SCRS OMBRE"/>
    <x v="0"/>
    <s v="XL"/>
    <s v="196062887137"/>
    <s v="6110.20.2079"/>
    <s v="000001000040555005"/>
    <s v="Yes"/>
    <s v="SPRING '23"/>
    <n v="215"/>
    <n v="0"/>
    <n v="215"/>
    <n v="16.100000000000001"/>
    <n v="3461.5000000000005"/>
    <n v="40"/>
    <n v="8600"/>
  </r>
  <r>
    <x v="1"/>
    <x v="0"/>
    <x v="7"/>
    <x v="34"/>
    <s v="Midweight Jersey Hoodie"/>
    <s v="A1GP"/>
    <s v="SUGAR PEACH PE HEATHER"/>
    <s v="58608A"/>
    <s v="10&quot; WAVEY SCRS OMBRE"/>
    <x v="0"/>
    <s v="S"/>
    <s v="196062887229"/>
    <s v="6110.20.2079"/>
    <s v="000001000040557002"/>
    <s v="Yes"/>
    <s v="SPRING '23"/>
    <n v="278"/>
    <n v="80"/>
    <n v="358"/>
    <n v="16.100000000000001"/>
    <n v="5763.8"/>
    <n v="40"/>
    <n v="14320"/>
  </r>
  <r>
    <x v="1"/>
    <x v="0"/>
    <x v="7"/>
    <x v="34"/>
    <s v="Midweight Jersey Hoodie"/>
    <s v="A1GP"/>
    <s v="SUGAR PEACH PE HEATHER"/>
    <s v="58608A"/>
    <s v="10&quot; WAVEY SCRS OMBRE"/>
    <x v="0"/>
    <s v="M"/>
    <s v="196062887236"/>
    <s v="6110.20.2079"/>
    <s v="000001000040557003"/>
    <s v="Yes"/>
    <s v="SPRING '23"/>
    <n v="1286"/>
    <n v="0"/>
    <n v="1286"/>
    <n v="16.100000000000001"/>
    <n v="20704.600000000002"/>
    <n v="40"/>
    <n v="51440"/>
  </r>
  <r>
    <x v="1"/>
    <x v="0"/>
    <x v="7"/>
    <x v="34"/>
    <s v="Midweight Jersey Hoodie"/>
    <s v="A1GP"/>
    <s v="SUGAR PEACH PE HEATHER"/>
    <s v="58608A"/>
    <s v="10&quot; WAVEY SCRS OMBRE"/>
    <x v="0"/>
    <s v="L"/>
    <s v="196062887243"/>
    <s v="6110.20.2079"/>
    <s v="000001000040557004"/>
    <s v="Yes"/>
    <s v="SPRING '23"/>
    <n v="1182"/>
    <n v="0"/>
    <n v="1182"/>
    <n v="16.100000000000001"/>
    <n v="19030.2"/>
    <n v="40"/>
    <n v="47280"/>
  </r>
  <r>
    <x v="1"/>
    <x v="0"/>
    <x v="7"/>
    <x v="34"/>
    <s v="Midweight Jersey Hoodie"/>
    <s v="A1GP"/>
    <s v="SUGAR PEACH PE HEATHER"/>
    <s v="58608A"/>
    <s v="10&quot; WAVEY SCRS OMBRE"/>
    <x v="0"/>
    <s v="XL"/>
    <s v="196062887250"/>
    <s v="6110.20.2079"/>
    <s v="000001000040557005"/>
    <s v="Yes"/>
    <s v="SPRING '23"/>
    <n v="508"/>
    <n v="0"/>
    <n v="508"/>
    <n v="16.100000000000001"/>
    <n v="8178.8000000000011"/>
    <n v="40"/>
    <n v="20320"/>
  </r>
  <r>
    <x v="1"/>
    <x v="0"/>
    <x v="7"/>
    <x v="34"/>
    <s v="Midweight Jersey Hoodie"/>
    <s v="G7S"/>
    <s v="PALE BLUSH PINK"/>
    <s v="58604A"/>
    <s v="10&quot; SEDIMENT SWRL SCR"/>
    <x v="0"/>
    <s v="2XL"/>
    <s v="196062887595"/>
    <s v="6110.20.2079"/>
    <s v="000001000040563003"/>
    <s v="Yes"/>
    <s v="SPRING '23"/>
    <n v="1"/>
    <n v="0"/>
    <n v="1"/>
    <n v="16.100000000000001"/>
    <n v="16.100000000000001"/>
    <n v="40"/>
    <n v="40"/>
  </r>
  <r>
    <x v="1"/>
    <x v="0"/>
    <x v="7"/>
    <x v="34"/>
    <s v="Midweight Jersey Hoodie"/>
    <s v="G7S"/>
    <s v="PALE BLUSH PINK"/>
    <s v="58604A"/>
    <s v="10&quot; SEDIMENT SWRL SCR"/>
    <x v="0"/>
    <s v="2XL"/>
    <s v="196062887571"/>
    <s v="6110.20.2079"/>
    <s v="000001000040563001"/>
    <s v="Yes"/>
    <s v="SPRING '23"/>
    <n v="20"/>
    <n v="4"/>
    <n v="24"/>
    <n v="16.100000000000001"/>
    <n v="386.40000000000003"/>
    <n v="40"/>
    <n v="960"/>
  </r>
  <r>
    <x v="1"/>
    <x v="0"/>
    <x v="7"/>
    <x v="34"/>
    <s v="Midweight Jersey Hoodie"/>
    <s v="G7S"/>
    <s v="PALE BLUSH PINK"/>
    <s v="58604A"/>
    <s v="10&quot; SEDIMENT SWRL SCR"/>
    <x v="0"/>
    <s v="2XL"/>
    <s v="196062887588"/>
    <s v="6110.20.2079"/>
    <s v="000001000040563002"/>
    <s v="Yes"/>
    <s v="SPRING '23"/>
    <n v="6"/>
    <n v="0"/>
    <n v="6"/>
    <n v="16.100000000000001"/>
    <n v="96.600000000000009"/>
    <n v="40"/>
    <n v="240"/>
  </r>
  <r>
    <x v="1"/>
    <x v="0"/>
    <x v="8"/>
    <x v="35"/>
    <s v="Plus Powerblend Hoodie"/>
    <s v="YUR"/>
    <s v="WOW PINK"/>
    <s v="Y07466"/>
    <s v="2C CHAMP SCRIPT PLUS (11871)"/>
    <x v="0"/>
    <s v="2XL"/>
    <s v="196062513821"/>
    <s v="6110.30.3045"/>
    <s v="000001000034705002"/>
    <s v="Yes"/>
    <s v="FALL '22"/>
    <n v="229"/>
    <n v="0"/>
    <n v="229"/>
    <n v="17.5"/>
    <n v="4007.5"/>
    <n v="55"/>
    <n v="12595"/>
  </r>
  <r>
    <x v="1"/>
    <x v="0"/>
    <x v="8"/>
    <x v="35"/>
    <s v="Plus Powerblend Hoodie"/>
    <s v="YUR"/>
    <s v="WOW PINK"/>
    <s v="Y07466"/>
    <s v="2C CHAMP SCRIPT PLUS (11871)"/>
    <x v="0"/>
    <s v="2XL"/>
    <s v="196062513807"/>
    <s v="6110.30.3045"/>
    <s v="000001000034705003"/>
    <s v="Yes"/>
    <s v="FALL '22"/>
    <n v="127"/>
    <n v="0"/>
    <n v="127"/>
    <n v="17.5"/>
    <n v="2222.5"/>
    <n v="55"/>
    <n v="6985"/>
  </r>
  <r>
    <x v="1"/>
    <x v="0"/>
    <x v="8"/>
    <x v="35"/>
    <s v="Plus Powerblend Hoodie"/>
    <s v="YUR"/>
    <s v="WOW PINK"/>
    <s v="Y07466"/>
    <s v="2C CHAMP SCRIPT PLUS (11871)"/>
    <x v="0"/>
    <s v="2XL"/>
    <s v="196062513814"/>
    <s v="6110.30.3045"/>
    <s v="000001000034705001"/>
    <s v="Yes"/>
    <s v="FALL '22"/>
    <n v="308"/>
    <n v="0"/>
    <n v="308"/>
    <n v="17.5"/>
    <n v="5390"/>
    <n v="55"/>
    <n v="16940"/>
  </r>
  <r>
    <x v="1"/>
    <x v="0"/>
    <x v="8"/>
    <x v="36"/>
    <s v="PLUS POWERBLEND CLASSIC HOODIE"/>
    <s v="AM0G"/>
    <s v="GREEN REEF"/>
    <s v="586FTA"/>
    <s v="10&quot; BRUSH STRKE SCRPT"/>
    <x v="0"/>
    <s v="4X"/>
    <s v="194959999413"/>
    <s v=""/>
    <s v="000001000031258002"/>
    <s v="Yes"/>
    <s v="SPRING '22"/>
    <n v="692"/>
    <n v="0"/>
    <n v="692"/>
    <n v="17.5"/>
    <n v="12110"/>
    <n v="50"/>
    <n v="34600"/>
  </r>
  <r>
    <x v="1"/>
    <x v="0"/>
    <x v="8"/>
    <x v="36"/>
    <s v="PLUS POWERBLEND CLASSIC HOODIE"/>
    <s v="AM0G"/>
    <s v="GREEN REEF"/>
    <s v="586FTA"/>
    <s v="10&quot; BRUSH STRKE SCRPT"/>
    <x v="0"/>
    <s v="4X"/>
    <s v="194959999420"/>
    <s v=""/>
    <s v="000001000031258003"/>
    <s v="Yes"/>
    <s v="SPRING '22"/>
    <n v="264"/>
    <n v="0"/>
    <n v="264"/>
    <n v="17.5"/>
    <n v="4620"/>
    <n v="50"/>
    <n v="13200"/>
  </r>
  <r>
    <x v="1"/>
    <x v="0"/>
    <x v="8"/>
    <x v="36"/>
    <s v="PLUS POWERBLEND CLASSIC HOODIE"/>
    <s v="AM0G"/>
    <s v="GREEN REEF"/>
    <s v="586FTA"/>
    <s v="10&quot; BRUSH STRKE SCRPT"/>
    <x v="0"/>
    <s v="4X"/>
    <s v="194959999406"/>
    <s v=""/>
    <s v="000001000031258001"/>
    <s v="Yes"/>
    <s v="SPRING '22"/>
    <n v="980"/>
    <n v="0"/>
    <n v="980"/>
    <n v="17.5"/>
    <n v="17150"/>
    <n v="50"/>
    <n v="49000"/>
  </r>
  <r>
    <x v="1"/>
    <x v="0"/>
    <x v="8"/>
    <x v="36"/>
    <s v="PLUS POWERBLEND CLASSIC HOODIE"/>
    <s v="AM0G"/>
    <s v="GREEN REEF"/>
    <s v="586FTA"/>
    <s v="10&quot; BRUSH STRKE SCRPT"/>
    <x v="0"/>
    <s v="1X"/>
    <s v="194959999390"/>
    <s v=""/>
    <s v="000001000031258004"/>
    <s v="Yes"/>
    <s v="SPRING '22"/>
    <n v="460"/>
    <n v="0"/>
    <n v="460"/>
    <n v="17.5"/>
    <n v="8050"/>
    <n v="50"/>
    <n v="23000"/>
  </r>
  <r>
    <x v="1"/>
    <x v="0"/>
    <x v="8"/>
    <x v="35"/>
    <s v="Plus Powerblend Hoodie"/>
    <s v="WN7"/>
    <s v="SHEER PALE PINK"/>
    <s v="407D55"/>
    <s v="1 COLOR CHAMPION C EMB"/>
    <x v="0"/>
    <s v="XXL"/>
    <s v="196062350761"/>
    <s v="6110.30.3045"/>
    <s v="000001000034698001"/>
    <s v="No"/>
    <s v="FALL '22"/>
    <n v="1"/>
    <n v="0"/>
    <n v="1"/>
    <n v="16.5"/>
    <n v="16.5"/>
    <n v="50"/>
    <n v="50"/>
  </r>
  <r>
    <x v="1"/>
    <x v="0"/>
    <x v="8"/>
    <x v="35"/>
    <s v="Plus Powerblend Hoodie"/>
    <s v="WN7"/>
    <s v="SHEER PALE PINK"/>
    <s v="407D55"/>
    <s v="1 COLOR CHAMPION C EMB"/>
    <x v="0"/>
    <s v="XXL"/>
    <s v="196062350778"/>
    <s v="6110.30.3045"/>
    <s v="000001000034698002"/>
    <s v="No"/>
    <s v="FALL '22"/>
    <n v="23"/>
    <n v="0"/>
    <n v="23"/>
    <n v="16.5"/>
    <n v="379.5"/>
    <n v="50"/>
    <n v="1150"/>
  </r>
  <r>
    <x v="1"/>
    <x v="0"/>
    <x v="8"/>
    <x v="35"/>
    <s v="Plus Powerblend Hoodie"/>
    <s v="001"/>
    <s v="BLACK"/>
    <s v="407D55"/>
    <s v="1 COLOR CHAMPION C EMB"/>
    <x v="0"/>
    <s v="XXL"/>
    <s v="196062350686"/>
    <s v="6110.30.3045"/>
    <s v="000001000034695002"/>
    <s v="No"/>
    <s v="FALL '22"/>
    <n v="6"/>
    <n v="0"/>
    <n v="6"/>
    <n v="16.5"/>
    <n v="99"/>
    <n v="50"/>
    <n v="300"/>
  </r>
  <r>
    <x v="1"/>
    <x v="0"/>
    <x v="8"/>
    <x v="35"/>
    <s v="Plus Powerblend Hoodie"/>
    <s v="0SG"/>
    <s v="RICH PURPLE"/>
    <s v="586UIA"/>
    <s v="3&quot; FOIL C LOGO S/P"/>
    <x v="0"/>
    <s v="XXL"/>
    <s v="196062351645"/>
    <s v="6110.30.3045"/>
    <s v="000001000034717001"/>
    <s v="No"/>
    <s v="FALL '22"/>
    <n v="738"/>
    <n v="0"/>
    <n v="738"/>
    <n v="17.5"/>
    <n v="12915"/>
    <n v="55"/>
    <n v="40590"/>
  </r>
  <r>
    <x v="1"/>
    <x v="0"/>
    <x v="8"/>
    <x v="35"/>
    <s v="Plus Powerblend Hoodie"/>
    <s v="0SG"/>
    <s v="RICH PURPLE"/>
    <s v="586UIA"/>
    <s v="3&quot; FOIL C LOGO S/P"/>
    <x v="0"/>
    <s v="XXL"/>
    <s v="196062351638"/>
    <s v="6110.30.3045"/>
    <s v="000001000034717003"/>
    <s v="No"/>
    <s v="FALL '22"/>
    <n v="752"/>
    <n v="0"/>
    <n v="752"/>
    <n v="17.5"/>
    <n v="13160"/>
    <n v="55"/>
    <n v="41360"/>
  </r>
  <r>
    <x v="1"/>
    <x v="0"/>
    <x v="8"/>
    <x v="35"/>
    <s v="Plus Powerblend Hoodie"/>
    <s v="0SG"/>
    <s v="RICH PURPLE"/>
    <s v="586UIA"/>
    <s v="3&quot; FOIL C LOGO S/P"/>
    <x v="0"/>
    <s v="XXL"/>
    <s v="196062351652"/>
    <s v="6110.30.3045"/>
    <s v="000001000034717002"/>
    <s v="No"/>
    <s v="FALL '22"/>
    <n v="400"/>
    <n v="0"/>
    <n v="400"/>
    <n v="17.5"/>
    <n v="7000"/>
    <n v="55"/>
    <n v="22000"/>
  </r>
  <r>
    <x v="1"/>
    <x v="0"/>
    <x v="8"/>
    <x v="35"/>
    <s v="Plus Powerblend Hoodie"/>
    <s v="2W7"/>
    <s v="CREATIVE MAUVE"/>
    <s v="Y07466"/>
    <s v="2C CHAMP SCRIPT PLUS (11871)"/>
    <x v="0"/>
    <s v="XXL"/>
    <s v="196062350921"/>
    <s v="6110.30.3045"/>
    <s v="000001000034706002"/>
    <s v="No"/>
    <s v="FALL '22"/>
    <n v="332"/>
    <n v="0"/>
    <n v="332"/>
    <n v="17.5"/>
    <n v="5810"/>
    <n v="55"/>
    <n v="18260"/>
  </r>
  <r>
    <x v="1"/>
    <x v="0"/>
    <x v="8"/>
    <x v="35"/>
    <s v="Plus Powerblend Hoodie"/>
    <s v="2W7"/>
    <s v="CREATIVE MAUVE"/>
    <s v="Y07466"/>
    <s v="2C CHAMP SCRIPT PLUS (11871)"/>
    <x v="0"/>
    <s v="XXL"/>
    <s v="196062350914"/>
    <s v="6110.30.3045"/>
    <s v="000001000034706001"/>
    <s v="No"/>
    <s v="FALL '22"/>
    <n v="492"/>
    <n v="0"/>
    <n v="492"/>
    <n v="17.5"/>
    <n v="8610"/>
    <n v="55"/>
    <n v="27060"/>
  </r>
  <r>
    <x v="1"/>
    <x v="0"/>
    <x v="8"/>
    <x v="35"/>
    <s v="Plus Powerblend Hoodie"/>
    <s v="2W7"/>
    <s v="CREATIVE MAUVE"/>
    <s v="Y07466"/>
    <s v="2C CHAMP SCRIPT PLUS (11871)"/>
    <x v="0"/>
    <s v="XXL"/>
    <s v="196062350907"/>
    <s v="6110.30.3045"/>
    <s v="000001000034706003"/>
    <s v="No"/>
    <s v="FALL '22"/>
    <n v="533"/>
    <n v="0"/>
    <n v="533"/>
    <n v="17.5"/>
    <n v="9327.5"/>
    <n v="55"/>
    <n v="29315"/>
  </r>
  <r>
    <x v="1"/>
    <x v="0"/>
    <x v="8"/>
    <x v="35"/>
    <s v="Plus Powerblend Hoodie"/>
    <s v="001"/>
    <s v="BLACK"/>
    <s v="Y07466"/>
    <s v="2C CHAMP SCRIPT PLUS (11871)"/>
    <x v="0"/>
    <s v="XXL"/>
    <s v="196062350877"/>
    <s v="6110.30.3045"/>
    <s v="000001000034702003"/>
    <s v="No"/>
    <s v="FALL '22"/>
    <n v="1"/>
    <n v="0"/>
    <n v="1"/>
    <n v="17.5"/>
    <n v="17.5"/>
    <n v="55"/>
    <n v="55"/>
  </r>
  <r>
    <x v="1"/>
    <x v="0"/>
    <x v="8"/>
    <x v="35"/>
    <s v="Plus Powerblend Hoodie"/>
    <s v="IZ1"/>
    <s v="DEEP DAZZLING BLUE"/>
    <s v="Y07466"/>
    <s v="2C CHAMP SCRIPT PLUS (11871)"/>
    <x v="0"/>
    <s v="XXL"/>
    <s v="196062350952"/>
    <s v="6110.30.3045"/>
    <s v="000001000034708002"/>
    <s v="No"/>
    <s v="FALL '22"/>
    <n v="107"/>
    <n v="0"/>
    <n v="107"/>
    <n v="17.5"/>
    <n v="1872.5"/>
    <n v="55"/>
    <n v="5885"/>
  </r>
  <r>
    <x v="1"/>
    <x v="0"/>
    <x v="8"/>
    <x v="35"/>
    <s v="Plus Powerblend Hoodie"/>
    <s v="IZ1"/>
    <s v="DEEP DAZZLING BLUE"/>
    <s v="Y07466"/>
    <s v="2C CHAMP SCRIPT PLUS (11871)"/>
    <x v="0"/>
    <s v="XXL"/>
    <s v="196062350938"/>
    <s v="6110.30.3045"/>
    <s v="000001000034708003"/>
    <s v="No"/>
    <s v="FALL '22"/>
    <n v="113"/>
    <n v="0"/>
    <n v="113"/>
    <n v="17.5"/>
    <n v="1977.5"/>
    <n v="55"/>
    <n v="6215"/>
  </r>
  <r>
    <x v="1"/>
    <x v="0"/>
    <x v="8"/>
    <x v="35"/>
    <s v="Plus Powerblend Hoodie"/>
    <s v="0SG"/>
    <s v="RICH PURPLE"/>
    <s v="Y07466"/>
    <s v="2C CHAMP SCRIPT PLUS (11871)"/>
    <x v="0"/>
    <s v="XXL"/>
    <s v="196062351003"/>
    <s v="6110.30.3045"/>
    <s v="000001000034707001"/>
    <s v="No"/>
    <s v="FALL '22"/>
    <n v="374"/>
    <n v="0"/>
    <n v="374"/>
    <n v="17.5"/>
    <n v="6545"/>
    <n v="55"/>
    <n v="20570"/>
  </r>
  <r>
    <x v="1"/>
    <x v="0"/>
    <x v="8"/>
    <x v="35"/>
    <s v="Plus Powerblend Hoodie"/>
    <s v="0SG"/>
    <s v="RICH PURPLE"/>
    <s v="Y07466"/>
    <s v="2C CHAMP SCRIPT PLUS (11871)"/>
    <x v="0"/>
    <s v="XXL"/>
    <s v="196062351010"/>
    <s v="6110.30.3045"/>
    <s v="000001000034707002"/>
    <s v="No"/>
    <s v="FALL '22"/>
    <n v="767"/>
    <n v="0"/>
    <n v="767"/>
    <n v="17.5"/>
    <n v="13422.5"/>
    <n v="55"/>
    <n v="42185"/>
  </r>
  <r>
    <x v="1"/>
    <x v="0"/>
    <x v="8"/>
    <x v="35"/>
    <s v="Plus Powerblend Hoodie"/>
    <s v="0SG"/>
    <s v="RICH PURPLE"/>
    <s v="Y07466"/>
    <s v="2C CHAMP SCRIPT PLUS (11871)"/>
    <x v="0"/>
    <s v="XXL"/>
    <s v="196062350990"/>
    <s v="6110.30.3045"/>
    <s v="000001000034707003"/>
    <s v="No"/>
    <s v="FALL '22"/>
    <n v="247"/>
    <n v="0"/>
    <n v="247"/>
    <n v="17.5"/>
    <n v="4322.5"/>
    <n v="55"/>
    <n v="13585"/>
  </r>
  <r>
    <x v="1"/>
    <x v="0"/>
    <x v="8"/>
    <x v="37"/>
    <s v="Powerblend Hoodie"/>
    <s v="001"/>
    <s v="BLACK"/>
    <s v="586P8A"/>
    <s v="5&quot; CLBK C FOIL+HD SP"/>
    <x v="0"/>
    <s v="XXL"/>
    <s v="196062316064"/>
    <s v="6110.30.3045"/>
    <s v="000001000033965001"/>
    <s v="No"/>
    <s v="FALL '22"/>
    <n v="0"/>
    <n v="0"/>
    <n v="0"/>
    <n v="17.5"/>
    <n v="0"/>
    <n v="55"/>
    <n v="0"/>
  </r>
  <r>
    <x v="1"/>
    <x v="0"/>
    <x v="10"/>
    <x v="38"/>
    <s v="PLUS MIDWEIGHT HOODIE"/>
    <s v="YI8"/>
    <s v="BLUE JAY"/>
    <s v="586OKA"/>
    <s v="1 COLOR SKETCH+C LOGO"/>
    <x v="0"/>
    <s v="XXL"/>
    <s v="196062352680"/>
    <s v="6110.20.2079"/>
    <s v="000001000034776003"/>
    <s v="No"/>
    <s v="FALL '22"/>
    <n v="193"/>
    <n v="0"/>
    <n v="193"/>
    <n v="17.100000000000001"/>
    <n v="3300.3"/>
    <n v="40"/>
    <n v="7720"/>
  </r>
  <r>
    <x v="1"/>
    <x v="0"/>
    <x v="10"/>
    <x v="38"/>
    <s v="PLUS MIDWEIGHT HOODIE"/>
    <s v="YI8"/>
    <s v="BLUE JAY"/>
    <s v="586OKA"/>
    <s v="1 COLOR SKETCH+C LOGO"/>
    <x v="0"/>
    <s v="XXL"/>
    <s v="196062352703"/>
    <s v="6110.20.2079"/>
    <s v="000001000034776002"/>
    <s v="No"/>
    <s v="FALL '22"/>
    <n v="203"/>
    <n v="0"/>
    <n v="203"/>
    <n v="17.100000000000001"/>
    <n v="3471.3"/>
    <n v="40"/>
    <n v="8120"/>
  </r>
  <r>
    <x v="1"/>
    <x v="0"/>
    <x v="10"/>
    <x v="38"/>
    <s v="PLUS MIDWEIGHT HOODIE"/>
    <s v="YI8"/>
    <s v="BLUE JAY"/>
    <s v="586OKA"/>
    <s v="1 COLOR SKETCH+C LOGO"/>
    <x v="0"/>
    <s v="XXL"/>
    <s v="196062352697"/>
    <s v="6110.20.2079"/>
    <s v="000001000034776001"/>
    <s v="No"/>
    <s v="FALL '22"/>
    <n v="37"/>
    <n v="0"/>
    <n v="37"/>
    <n v="17.100000000000001"/>
    <n v="632.70000000000005"/>
    <n v="40"/>
    <n v="1480"/>
  </r>
  <r>
    <x v="1"/>
    <x v="0"/>
    <x v="10"/>
    <x v="38"/>
    <s v="PLUS MIDWEIGHT HOODIE"/>
    <s v="YUR"/>
    <s v="WOW PINK"/>
    <s v="586OKA"/>
    <s v="1 COLOR SKETCH+C LOGO"/>
    <x v="0"/>
    <s v="XXL"/>
    <s v="196062352727"/>
    <s v="6110.20.2079"/>
    <s v="000001000034777001"/>
    <s v="No"/>
    <s v="FALL '22"/>
    <n v="463"/>
    <n v="0"/>
    <n v="463"/>
    <n v="17.100000000000001"/>
    <n v="7917.3000000000011"/>
    <n v="40"/>
    <n v="18520"/>
  </r>
  <r>
    <x v="1"/>
    <x v="0"/>
    <x v="10"/>
    <x v="38"/>
    <s v="PLUS MIDWEIGHT HOODIE"/>
    <s v="YUR"/>
    <s v="WOW PINK"/>
    <s v="586OKA"/>
    <s v="1 COLOR SKETCH+C LOGO"/>
    <x v="0"/>
    <s v="XXL"/>
    <s v="196062352710"/>
    <s v="6110.20.2079"/>
    <s v="000001000034777003"/>
    <s v="No"/>
    <s v="FALL '22"/>
    <n v="194"/>
    <n v="0"/>
    <n v="194"/>
    <n v="17.100000000000001"/>
    <n v="3317.4"/>
    <n v="40"/>
    <n v="7760"/>
  </r>
  <r>
    <x v="1"/>
    <x v="0"/>
    <x v="10"/>
    <x v="38"/>
    <s v="PLUS MIDWEIGHT HOODIE"/>
    <s v="YUR"/>
    <s v="WOW PINK"/>
    <s v="586OKA"/>
    <s v="1 COLOR SKETCH+C LOGO"/>
    <x v="0"/>
    <s v="XXL"/>
    <s v="196062352734"/>
    <s v="6110.20.2079"/>
    <s v="000001000034777002"/>
    <s v="No"/>
    <s v="FALL '22"/>
    <n v="343"/>
    <n v="0"/>
    <n v="343"/>
    <n v="17.100000000000001"/>
    <n v="5865.3"/>
    <n v="40"/>
    <n v="13720"/>
  </r>
  <r>
    <x v="1"/>
    <x v="0"/>
    <x v="10"/>
    <x v="38"/>
    <s v="PLUS MIDWEIGHT HOODIE"/>
    <s v="001"/>
    <s v="BLACK"/>
    <s v="586OJA"/>
    <s v="MULTI SKETCH + C LOGO"/>
    <x v="0"/>
    <s v="XXL"/>
    <s v="196062352666"/>
    <s v="6110.20.2079"/>
    <s v="000001000034775001"/>
    <s v="No"/>
    <s v="FALL '22"/>
    <n v="495"/>
    <n v="0"/>
    <n v="495"/>
    <n v="17.100000000000001"/>
    <n v="8464.5"/>
    <n v="40"/>
    <n v="19800"/>
  </r>
  <r>
    <x v="1"/>
    <x v="0"/>
    <x v="10"/>
    <x v="38"/>
    <s v="PLUS MIDWEIGHT HOODIE"/>
    <s v="001"/>
    <s v="BLACK"/>
    <s v="586OJA"/>
    <s v="MULTI SKETCH + C LOGO"/>
    <x v="0"/>
    <s v="XXL"/>
    <s v="196062352673"/>
    <s v="6110.20.2079"/>
    <s v="000001000034775002"/>
    <s v="No"/>
    <s v="FALL '22"/>
    <n v="284"/>
    <n v="0"/>
    <n v="284"/>
    <n v="17.100000000000001"/>
    <n v="4856.4000000000005"/>
    <n v="40"/>
    <n v="11360"/>
  </r>
  <r>
    <x v="1"/>
    <x v="0"/>
    <x v="10"/>
    <x v="38"/>
    <s v="PLUS MIDWEIGHT HOODIE"/>
    <s v="001"/>
    <s v="BLACK"/>
    <s v="586OJA"/>
    <s v="MULTI SKETCH + C LOGO"/>
    <x v="0"/>
    <s v="XXL"/>
    <s v="196062352659"/>
    <s v="6110.20.2079"/>
    <s v="000001000034775003"/>
    <s v="No"/>
    <s v="FALL '22"/>
    <n v="265"/>
    <n v="0"/>
    <n v="265"/>
    <n v="17.100000000000001"/>
    <n v="4531.5"/>
    <n v="40"/>
    <n v="10600"/>
  </r>
  <r>
    <x v="1"/>
    <x v="0"/>
    <x v="8"/>
    <x v="37"/>
    <s v="Powerblend Hoodie"/>
    <s v="5XS"/>
    <s v="PERSIMMON ORANGE"/>
    <s v="586OIA"/>
    <s v="10&quot;MULTI STRIPE SCRIPT"/>
    <x v="0"/>
    <s v="XXL"/>
    <s v="196062315456"/>
    <s v="6110.30.3045"/>
    <s v="000001000033954006"/>
    <s v="No"/>
    <s v="FALL '22"/>
    <n v="2"/>
    <n v="9"/>
    <n v="11"/>
    <n v="17.5"/>
    <n v="192.5"/>
    <n v="50"/>
    <n v="550"/>
  </r>
  <r>
    <x v="1"/>
    <x v="0"/>
    <x v="8"/>
    <x v="36"/>
    <s v="PLUS POWERBLEND CLASSIC HOODIE"/>
    <s v="RTF"/>
    <s v="PINKY PEACH"/>
    <s v="Y07466"/>
    <s v="2C CHAMP SCRIPT PLUS (11871)"/>
    <x v="0"/>
    <s v="XXL"/>
    <s v="194959921452"/>
    <s v=""/>
    <s v="000001000017764003"/>
    <s v="Yes"/>
    <s v="SPRING '22"/>
    <n v="89"/>
    <n v="0"/>
    <n v="89"/>
    <n v="15.5"/>
    <n v="1379.5"/>
    <n v="50"/>
    <n v="4450"/>
  </r>
  <r>
    <x v="1"/>
    <x v="0"/>
    <x v="8"/>
    <x v="36"/>
    <s v="PLUS POWERBLEND CLASSIC HOODIE"/>
    <s v="RTF"/>
    <s v="PINKY PEACH"/>
    <s v="Y07466"/>
    <s v="2C CHAMP SCRIPT PLUS (11871)"/>
    <x v="0"/>
    <s v="XXL"/>
    <s v="194959921421"/>
    <s v=""/>
    <s v="000001000017764004"/>
    <s v="Yes"/>
    <s v="SPRING '22"/>
    <n v="82"/>
    <n v="0"/>
    <n v="82"/>
    <n v="15.5"/>
    <n v="1271"/>
    <n v="50"/>
    <n v="4100"/>
  </r>
  <r>
    <x v="1"/>
    <x v="0"/>
    <x v="8"/>
    <x v="36"/>
    <s v="PLUS POWERBLEND CLASSIC HOODIE"/>
    <s v="RTF"/>
    <s v="PINKY PEACH"/>
    <s v="Y07466"/>
    <s v="2C CHAMP SCRIPT PLUS (11871)"/>
    <x v="0"/>
    <s v="XXL"/>
    <s v="194959921445"/>
    <s v=""/>
    <s v="000001000017764002"/>
    <s v="Yes"/>
    <s v="SPRING '22"/>
    <n v="53"/>
    <n v="0"/>
    <n v="53"/>
    <n v="15.5"/>
    <n v="821.5"/>
    <n v="50"/>
    <n v="2650"/>
  </r>
  <r>
    <x v="1"/>
    <x v="0"/>
    <x v="8"/>
    <x v="36"/>
    <s v="PLUS POWERBLEND CLASSIC HOODIE"/>
    <s v="RTF"/>
    <s v="PINKY PEACH"/>
    <s v="Y07466"/>
    <s v="2C CHAMP SCRIPT PLUS (11871)"/>
    <x v="0"/>
    <s v="XXL"/>
    <s v="194959921438"/>
    <s v=""/>
    <s v="000001000017764001"/>
    <s v="Yes"/>
    <s v="SPRING '22"/>
    <n v="136"/>
    <n v="0"/>
    <n v="136"/>
    <n v="15.5"/>
    <n v="2108"/>
    <n v="50"/>
    <n v="6800"/>
  </r>
  <r>
    <x v="1"/>
    <x v="0"/>
    <x v="10"/>
    <x v="38"/>
    <s v="PLUS MIDWEIGHT HOODIE"/>
    <s v="RTF"/>
    <s v="PINKY PEACH"/>
    <s v="Y07466"/>
    <s v="2C CHAMP SCRIPT PLUS (11871)"/>
    <x v="0"/>
    <s v="XXL"/>
    <s v="196062063791"/>
    <s v="6110.20.2079"/>
    <s v="000001000027523003"/>
    <s v="No"/>
    <s v="SPRING '22"/>
    <n v="286"/>
    <n v="0"/>
    <n v="286"/>
    <n v="16.100000000000001"/>
    <n v="4604.6000000000004"/>
    <n v="40"/>
    <n v="11440"/>
  </r>
  <r>
    <x v="1"/>
    <x v="0"/>
    <x v="8"/>
    <x v="37"/>
    <s v="Powerblend Hoodie"/>
    <s v="001"/>
    <s v="BLACK"/>
    <s v="58636A"/>
    <s v="1.25&quot;PUFFC+10&quot;TRICOWV"/>
    <x v="0"/>
    <s v="XL"/>
    <s v="196062773324"/>
    <s v="6110.30.3045"/>
    <s v="000001000039273002"/>
    <s v="Yes"/>
    <s v="SPRING '23"/>
    <n v="1184"/>
    <n v="9"/>
    <n v="1193"/>
    <n v="19.5"/>
    <n v="23263.5"/>
    <n v="55"/>
    <n v="65615"/>
  </r>
  <r>
    <x v="1"/>
    <x v="0"/>
    <x v="8"/>
    <x v="37"/>
    <s v="Powerblend Hoodie"/>
    <s v="001"/>
    <s v="BLACK"/>
    <s v="58636A"/>
    <s v="1.25&quot;PUFFC+10&quot;TRICOWV"/>
    <x v="0"/>
    <s v="XL"/>
    <s v="196062773355"/>
    <s v="6110.30.3045"/>
    <s v="000001000039273005"/>
    <s v="Yes"/>
    <s v="SPRING '23"/>
    <n v="136"/>
    <n v="224"/>
    <n v="360"/>
    <n v="19.5"/>
    <n v="7020"/>
    <n v="55"/>
    <n v="19800"/>
  </r>
  <r>
    <x v="1"/>
    <x v="0"/>
    <x v="8"/>
    <x v="37"/>
    <s v="Powerblend Hoodie"/>
    <s v="100"/>
    <s v="WHITE"/>
    <s v="58636A"/>
    <s v="1.25&quot;PUFFC+10&quot;TRICOWV"/>
    <x v="0"/>
    <s v="XL"/>
    <s v="196062773591"/>
    <s v="6110.30.3045"/>
    <s v="000001000039275005"/>
    <s v="Yes"/>
    <s v="SPRING '23"/>
    <n v="77"/>
    <n v="209"/>
    <n v="286"/>
    <n v="19.5"/>
    <n v="5577"/>
    <n v="55"/>
    <n v="15730"/>
  </r>
  <r>
    <x v="1"/>
    <x v="2"/>
    <x v="8"/>
    <x v="39"/>
    <s v="POWERBLEND BOYFRIEND SWEAT PANT"/>
    <s v="100"/>
    <s v="WHITE"/>
    <s v="------"/>
    <s v="PLAIN GARMENTS"/>
    <x v="0"/>
    <s v="XXL"/>
    <s v="194959857041"/>
    <s v="6104.63.2011"/>
    <s v="000001000027381001"/>
    <s v="Yes"/>
    <s v="FALL '23"/>
    <n v="299"/>
    <n v="0"/>
    <n v="299"/>
    <n v="16.75"/>
    <n v="5008.25"/>
    <n v="50"/>
    <n v="14950"/>
  </r>
  <r>
    <x v="1"/>
    <x v="2"/>
    <x v="8"/>
    <x v="39"/>
    <s v="POWERBLEND BOYFRIEND SWEAT PANT"/>
    <s v="100"/>
    <s v="WHITE"/>
    <s v="------"/>
    <s v="PLAIN GARMENTS"/>
    <x v="0"/>
    <s v="XXL"/>
    <s v="194959857058"/>
    <s v="6104.63.2011"/>
    <s v="000001000027381002"/>
    <s v="Yes"/>
    <s v="FALL '23"/>
    <n v="267"/>
    <n v="154"/>
    <n v="421"/>
    <n v="16.75"/>
    <n v="7051.75"/>
    <n v="50"/>
    <n v="21050"/>
  </r>
  <r>
    <x v="1"/>
    <x v="2"/>
    <x v="8"/>
    <x v="39"/>
    <s v="POWERBLEND BOYFRIEND SWEAT PANT"/>
    <s v="100"/>
    <s v="WHITE"/>
    <s v="------"/>
    <s v="PLAIN GARMENTS"/>
    <x v="0"/>
    <s v="XXL"/>
    <s v="194959857065"/>
    <s v="6104.63.2011"/>
    <s v="000001000027381003"/>
    <s v="Yes"/>
    <s v="FALL '23"/>
    <n v="670"/>
    <n v="0"/>
    <n v="670"/>
    <n v="16.75"/>
    <n v="11222.5"/>
    <n v="50"/>
    <n v="33500"/>
  </r>
  <r>
    <x v="1"/>
    <x v="2"/>
    <x v="8"/>
    <x v="39"/>
    <s v="POWERBLEND BOYFRIEND SWEAT PANT"/>
    <s v="100"/>
    <s v="WHITE"/>
    <s v="------"/>
    <s v="PLAIN GARMENTS"/>
    <x v="0"/>
    <s v="XXL"/>
    <s v="194959857072"/>
    <s v="6104.63.2011"/>
    <s v="000001000027381004"/>
    <s v="Yes"/>
    <s v="FALL '23"/>
    <n v="645"/>
    <n v="0"/>
    <n v="645"/>
    <n v="16.75"/>
    <n v="10803.75"/>
    <n v="50"/>
    <n v="32250"/>
  </r>
  <r>
    <x v="1"/>
    <x v="2"/>
    <x v="8"/>
    <x v="39"/>
    <s v="POWERBLEND BOYFRIEND SWEAT PANT"/>
    <s v="100"/>
    <s v="WHITE"/>
    <s v="------"/>
    <s v="PLAIN GARMENTS"/>
    <x v="0"/>
    <s v="XXL"/>
    <s v="194959857089"/>
    <s v="6104.63.2011"/>
    <s v="000001000027381005"/>
    <s v="Yes"/>
    <s v="FALL '23"/>
    <n v="11"/>
    <n v="0"/>
    <n v="11"/>
    <n v="16.75"/>
    <n v="184.25"/>
    <n v="50"/>
    <n v="550"/>
  </r>
  <r>
    <x v="1"/>
    <x v="11"/>
    <x v="9"/>
    <x v="33"/>
    <s v="CROPPED REVERSE WEAVE HOOD"/>
    <s v="040"/>
    <s v="SCARLET"/>
    <s v="------"/>
    <s v="PLAIN GARMENTS"/>
    <x v="0"/>
    <s v="XL"/>
    <s v="194164107597"/>
    <s v="6114.20.0010"/>
    <s v="000001000049183003"/>
    <s v="Yes"/>
    <s v="SPRING '22"/>
    <n v="763"/>
    <n v="0"/>
    <n v="763"/>
    <n v="29.25"/>
    <n v="22317.75"/>
    <n v="65"/>
    <n v="49595"/>
  </r>
  <r>
    <x v="1"/>
    <x v="11"/>
    <x v="9"/>
    <x v="33"/>
    <s v="CROPPED REVERSE WEAVE HOOD"/>
    <s v="040"/>
    <s v="SCARLET"/>
    <s v="------"/>
    <s v="PLAIN GARMENTS"/>
    <x v="0"/>
    <s v="XL"/>
    <s v="194164107580"/>
    <s v="6114.20.0010"/>
    <s v="000001000049183006"/>
    <s v="Yes"/>
    <s v="SPRING '22"/>
    <n v="576"/>
    <n v="0"/>
    <n v="576"/>
    <n v="29.25"/>
    <n v="16848"/>
    <n v="65"/>
    <n v="37440"/>
  </r>
  <r>
    <x v="1"/>
    <x v="11"/>
    <x v="9"/>
    <x v="33"/>
    <s v="CROPPED REVERSE WEAVE HOOD"/>
    <s v="040"/>
    <s v="SCARLET"/>
    <s v="------"/>
    <s v="PLAIN GARMENTS"/>
    <x v="0"/>
    <s v="XL"/>
    <s v="194164107573"/>
    <s v="6114.20.0010"/>
    <s v="000001000049183005"/>
    <s v="Yes"/>
    <s v="SPRING '22"/>
    <n v="245"/>
    <n v="0"/>
    <n v="245"/>
    <n v="29.25"/>
    <n v="7166.25"/>
    <n v="65"/>
    <n v="15925"/>
  </r>
  <r>
    <x v="1"/>
    <x v="11"/>
    <x v="9"/>
    <x v="33"/>
    <s v="CROPPED REVERSE WEAVE HOOD"/>
    <s v="040"/>
    <s v="SCARLET"/>
    <s v="------"/>
    <s v="PLAIN GARMENTS"/>
    <x v="0"/>
    <s v="XL"/>
    <s v="194164107627"/>
    <s v="6114.20.0010"/>
    <s v="000001000049183004"/>
    <s v="Yes"/>
    <s v="SPRING '22"/>
    <n v="188"/>
    <n v="0"/>
    <n v="188"/>
    <n v="29.25"/>
    <n v="5499"/>
    <n v="65"/>
    <n v="12220"/>
  </r>
  <r>
    <x v="1"/>
    <x v="11"/>
    <x v="9"/>
    <x v="33"/>
    <s v="CROPPED REVERSE WEAVE HOOD"/>
    <s v="806"/>
    <s v="OXFORD GRAY"/>
    <s v="------"/>
    <s v="PLAIN GARMENTS"/>
    <x v="0"/>
    <s v="XL"/>
    <s v="194164107481"/>
    <s v="6114.20.0010"/>
    <s v="000001000049182003"/>
    <s v="Yes"/>
    <s v="SPRING '22"/>
    <n v="936"/>
    <n v="0"/>
    <n v="936"/>
    <n v="29.25"/>
    <n v="27378"/>
    <n v="65"/>
    <n v="60840"/>
  </r>
  <r>
    <x v="1"/>
    <x v="11"/>
    <x v="9"/>
    <x v="33"/>
    <s v="CROPPED REVERSE WEAVE HOOD"/>
    <s v="806"/>
    <s v="OXFORD GRAY"/>
    <s v="------"/>
    <s v="PLAIN GARMENTS"/>
    <x v="0"/>
    <s v="XL"/>
    <s v="194164107474"/>
    <s v="6114.20.0010"/>
    <s v="000001000049182006"/>
    <s v="Yes"/>
    <s v="SPRING '22"/>
    <n v="1502"/>
    <n v="0"/>
    <n v="1502"/>
    <n v="29.25"/>
    <n v="43933.5"/>
    <n v="65"/>
    <n v="97630"/>
  </r>
  <r>
    <x v="1"/>
    <x v="11"/>
    <x v="9"/>
    <x v="33"/>
    <s v="CROPPED REVERSE WEAVE HOOD"/>
    <s v="806"/>
    <s v="OXFORD GRAY"/>
    <s v="------"/>
    <s v="PLAIN GARMENTS"/>
    <x v="0"/>
    <s v="XL"/>
    <s v="194164107467"/>
    <s v="6114.20.0010"/>
    <s v="000001000049182004"/>
    <s v="Yes"/>
    <s v="SPRING '22"/>
    <n v="2305"/>
    <n v="0"/>
    <n v="2305"/>
    <n v="29.25"/>
    <n v="67421.25"/>
    <n v="65"/>
    <n v="149825"/>
  </r>
  <r>
    <x v="1"/>
    <x v="11"/>
    <x v="9"/>
    <x v="33"/>
    <s v="CROPPED REVERSE WEAVE HOOD"/>
    <s v="806"/>
    <s v="OXFORD GRAY"/>
    <s v="------"/>
    <s v="PLAIN GARMENTS"/>
    <x v="0"/>
    <s v="XL"/>
    <s v="194164107498"/>
    <s v="6114.20.0010"/>
    <s v="000001000049182002"/>
    <s v="Yes"/>
    <s v="SPRING '22"/>
    <n v="655"/>
    <n v="0"/>
    <n v="655"/>
    <n v="29.25"/>
    <n v="19158.75"/>
    <n v="65"/>
    <n v="42575"/>
  </r>
  <r>
    <x v="1"/>
    <x v="11"/>
    <x v="9"/>
    <x v="33"/>
    <s v="CROPPED REVERSE WEAVE HOOD"/>
    <s v="806"/>
    <s v="OXFORD GRAY"/>
    <s v="------"/>
    <s v="PLAIN GARMENTS"/>
    <x v="0"/>
    <s v="XL"/>
    <s v="194164107450"/>
    <s v="6114.20.0010"/>
    <s v="000001000049182005"/>
    <s v="Yes"/>
    <s v="SPRING '22"/>
    <n v="620"/>
    <n v="0"/>
    <n v="620"/>
    <n v="29.25"/>
    <n v="18135"/>
    <n v="65"/>
    <n v="40300"/>
  </r>
  <r>
    <x v="1"/>
    <x v="11"/>
    <x v="9"/>
    <x v="33"/>
    <s v="CROPPED REVERSE WEAVE HOOD"/>
    <s v="806"/>
    <s v="OXFORD GRAY"/>
    <s v="------"/>
    <s v="PLAIN GARMENTS"/>
    <x v="0"/>
    <s v="XL"/>
    <s v="194164107504"/>
    <s v="6114.20.0010"/>
    <s v="000001000049182001"/>
    <s v="Yes"/>
    <s v="SPRING '22"/>
    <n v="446"/>
    <n v="0"/>
    <n v="446"/>
    <n v="29.25"/>
    <n v="13045.5"/>
    <n v="65"/>
    <n v="28990"/>
  </r>
  <r>
    <x v="1"/>
    <x v="0"/>
    <x v="9"/>
    <x v="40"/>
    <s v="BOYFRIEND REVERSE WEAVE PO HOOD"/>
    <s v="NS8"/>
    <s v="LIGHT SKY BLUE"/>
    <s v="Y06145"/>
    <s v="LEFT CHEST &quot;C&quot; LOGO"/>
    <x v="0"/>
    <s v="XXL"/>
    <s v="196062862851"/>
    <s v="6110.20.2046"/>
    <s v="000001000021648003"/>
    <s v="Yes"/>
    <s v="SPRING '23"/>
    <n v="5"/>
    <n v="2"/>
    <n v="7"/>
    <n v="26"/>
    <n v="182"/>
    <n v="65"/>
    <n v="455"/>
  </r>
  <r>
    <x v="1"/>
    <x v="0"/>
    <x v="8"/>
    <x v="35"/>
    <s v="Plus Powerblend Hoodie"/>
    <s v="NMC"/>
    <s v="PLUM PORT"/>
    <s v="407D55"/>
    <s v="1 COLOR CHAMPION C EMB"/>
    <x v="0"/>
    <s v="XXL"/>
    <s v="196062350747"/>
    <s v="6110.30.3045"/>
    <s v="000001000034697002"/>
    <s v="No"/>
    <s v="FALL '22"/>
    <n v="41"/>
    <n v="0"/>
    <n v="41"/>
    <n v="16.5"/>
    <n v="676.5"/>
    <n v="50"/>
    <n v="2050"/>
  </r>
  <r>
    <x v="1"/>
    <x v="0"/>
    <x v="8"/>
    <x v="35"/>
    <s v="Plus Powerblend Hoodie"/>
    <s v="NMC"/>
    <s v="PLUM PORT"/>
    <s v="407D55"/>
    <s v="1 COLOR CHAMPION C EMB"/>
    <x v="0"/>
    <s v="XXL"/>
    <s v="196062350730"/>
    <s v="6110.30.3045"/>
    <s v="000001000034697001"/>
    <s v="No"/>
    <s v="FALL '22"/>
    <n v="6"/>
    <n v="0"/>
    <n v="6"/>
    <n v="16.5"/>
    <n v="99"/>
    <n v="50"/>
    <n v="300"/>
  </r>
  <r>
    <x v="1"/>
    <x v="0"/>
    <x v="8"/>
    <x v="35"/>
    <s v="Plus Powerblend Hoodie"/>
    <s v="NMC"/>
    <s v="PLUM PORT"/>
    <s v="407D55"/>
    <s v="1 COLOR CHAMPION C EMB"/>
    <x v="0"/>
    <s v="XXL"/>
    <s v="196062350723"/>
    <s v="6110.30.3045"/>
    <s v="000001000034697003"/>
    <s v="No"/>
    <s v="FALL '22"/>
    <n v="96"/>
    <n v="0"/>
    <n v="96"/>
    <n v="16.5"/>
    <n v="1584"/>
    <n v="50"/>
    <n v="4800"/>
  </r>
  <r>
    <x v="1"/>
    <x v="0"/>
    <x v="8"/>
    <x v="35"/>
    <s v="Plus Powerblend Hoodie"/>
    <s v="100"/>
    <s v="WHITE"/>
    <s v="Y07466"/>
    <s v="2C CHAMP SCRIPT PLUS (11871)"/>
    <x v="0"/>
    <s v="XXL"/>
    <s v="196062351027"/>
    <s v="6110.30.3045"/>
    <s v="000001000034704003"/>
    <s v="No"/>
    <s v="FALL '22"/>
    <n v="392"/>
    <n v="0"/>
    <n v="392"/>
    <n v="17.5"/>
    <n v="6860"/>
    <n v="55"/>
    <n v="21560"/>
  </r>
  <r>
    <x v="1"/>
    <x v="0"/>
    <x v="8"/>
    <x v="35"/>
    <s v="Plus Powerblend Hoodie"/>
    <s v="100"/>
    <s v="WHITE"/>
    <s v="Y07466"/>
    <s v="2C CHAMP SCRIPT PLUS (11871)"/>
    <x v="0"/>
    <s v="XXL"/>
    <s v="196062351034"/>
    <s v="6110.30.3045"/>
    <s v="000001000034704001"/>
    <s v="No"/>
    <s v="FALL '22"/>
    <n v="211"/>
    <n v="0"/>
    <n v="211"/>
    <n v="17.5"/>
    <n v="3692.5"/>
    <n v="55"/>
    <n v="11605"/>
  </r>
  <r>
    <x v="1"/>
    <x v="0"/>
    <x v="8"/>
    <x v="35"/>
    <s v="Plus Powerblend Hoodie"/>
    <s v="100"/>
    <s v="WHITE"/>
    <s v="Y07466"/>
    <s v="2C CHAMP SCRIPT PLUS (11871)"/>
    <x v="0"/>
    <s v="XXL"/>
    <s v="196062351041"/>
    <s v="6110.30.3045"/>
    <s v="000001000034704002"/>
    <s v="No"/>
    <s v="FALL '22"/>
    <n v="378"/>
    <n v="0"/>
    <n v="378"/>
    <n v="17.5"/>
    <n v="6615"/>
    <n v="55"/>
    <n v="20790"/>
  </r>
  <r>
    <x v="1"/>
    <x v="2"/>
    <x v="8"/>
    <x v="41"/>
    <s v="Powerblend Jogger"/>
    <s v="WN7"/>
    <s v="SHEER PALE PINK"/>
    <s v="------"/>
    <s v="PLAIN GARMENTS"/>
    <x v="0"/>
    <s v="XXL"/>
    <s v="196062311700"/>
    <s v="6104.63.2011"/>
    <s v="000001000033891005"/>
    <s v="No"/>
    <s v="FALL '22"/>
    <n v="144"/>
    <n v="0"/>
    <n v="144"/>
    <n v="15.75"/>
    <n v="2268"/>
    <n v="45"/>
    <n v="6480"/>
  </r>
  <r>
    <x v="1"/>
    <x v="2"/>
    <x v="8"/>
    <x v="41"/>
    <s v="Powerblend Jogger"/>
    <s v="WN7"/>
    <s v="SHEER PALE PINK"/>
    <s v="------"/>
    <s v="PLAIN GARMENTS"/>
    <x v="0"/>
    <s v="XXL"/>
    <s v="196062311663"/>
    <s v="6104.63.2011"/>
    <s v="000001000033891001"/>
    <s v="No"/>
    <s v="FALL '22"/>
    <n v="141"/>
    <n v="0"/>
    <n v="141"/>
    <n v="15.75"/>
    <n v="2220.75"/>
    <n v="45"/>
    <n v="6345"/>
  </r>
  <r>
    <x v="1"/>
    <x v="2"/>
    <x v="8"/>
    <x v="41"/>
    <s v="Powerblend Jogger"/>
    <s v="WN7"/>
    <s v="SHEER PALE PINK"/>
    <s v="------"/>
    <s v="PLAIN GARMENTS"/>
    <x v="0"/>
    <s v="XXL"/>
    <s v="196062311670"/>
    <s v="6104.63.2011"/>
    <s v="000001000033891002"/>
    <s v="No"/>
    <s v="FALL '22"/>
    <n v="262"/>
    <n v="0"/>
    <n v="262"/>
    <n v="15.75"/>
    <n v="4126.5"/>
    <n v="45"/>
    <n v="11790"/>
  </r>
  <r>
    <x v="1"/>
    <x v="2"/>
    <x v="8"/>
    <x v="41"/>
    <s v="Powerblend Jogger"/>
    <s v="WN7"/>
    <s v="SHEER PALE PINK"/>
    <s v="------"/>
    <s v="PLAIN GARMENTS"/>
    <x v="0"/>
    <s v="XXL"/>
    <s v="196062311687"/>
    <s v="6104.63.2011"/>
    <s v="000001000033891003"/>
    <s v="No"/>
    <s v="FALL '22"/>
    <n v="348"/>
    <n v="0"/>
    <n v="348"/>
    <n v="15.75"/>
    <n v="5481"/>
    <n v="45"/>
    <n v="15660"/>
  </r>
  <r>
    <x v="1"/>
    <x v="2"/>
    <x v="8"/>
    <x v="41"/>
    <s v="Powerblend Jogger"/>
    <s v="WN7"/>
    <s v="SHEER PALE PINK"/>
    <s v="------"/>
    <s v="PLAIN GARMENTS"/>
    <x v="0"/>
    <s v="L"/>
    <s v="196062311694"/>
    <s v="6104.63.2011"/>
    <s v="000001000033891004"/>
    <s v="Yes"/>
    <s v="FALL '22"/>
    <n v="307"/>
    <n v="0"/>
    <n v="307"/>
    <n v="15.75"/>
    <n v="4835.25"/>
    <n v="45"/>
    <n v="13815"/>
  </r>
  <r>
    <x v="1"/>
    <x v="2"/>
    <x v="8"/>
    <x v="41"/>
    <s v="Powerblend Jogger"/>
    <s v="WN7"/>
    <s v="SHEER PALE PINK"/>
    <s v="------"/>
    <s v="PLAIN GARMENTS"/>
    <x v="0"/>
    <s v="XXL"/>
    <s v="196062311717"/>
    <s v="6104.63.2011"/>
    <s v="000001000033891006"/>
    <s v="No"/>
    <s v="FALL '22"/>
    <n v="283"/>
    <n v="0"/>
    <n v="283"/>
    <n v="15.75"/>
    <n v="4457.25"/>
    <n v="45"/>
    <n v="12735"/>
  </r>
  <r>
    <x v="1"/>
    <x v="2"/>
    <x v="8"/>
    <x v="41"/>
    <s v="Powerblend Jogger"/>
    <s v="NMC"/>
    <s v="PLUM PORT"/>
    <s v="------"/>
    <s v="PLAIN GARMENTS"/>
    <x v="0"/>
    <s v="XXL"/>
    <s v="196062311618"/>
    <s v="6104.63.2011"/>
    <s v="000001000033889002"/>
    <s v="No"/>
    <s v="FALL '22"/>
    <n v="0"/>
    <n v="0"/>
    <n v="0"/>
    <n v="15.75"/>
    <n v="0"/>
    <n v="45"/>
    <n v="0"/>
  </r>
  <r>
    <x v="1"/>
    <x v="2"/>
    <x v="8"/>
    <x v="41"/>
    <s v="Powerblend Jogger"/>
    <s v="NMC"/>
    <s v="PLUM PORT"/>
    <s v="------"/>
    <s v="PLAIN GARMENTS"/>
    <x v="0"/>
    <s v="XXL"/>
    <s v="196062311656"/>
    <s v="6104.63.2011"/>
    <s v="000001000033889006"/>
    <s v="No"/>
    <s v="FALL '22"/>
    <n v="13"/>
    <n v="0"/>
    <n v="13"/>
    <n v="15.75"/>
    <n v="204.75"/>
    <n v="45"/>
    <n v="585"/>
  </r>
  <r>
    <x v="1"/>
    <x v="2"/>
    <x v="8"/>
    <x v="41"/>
    <s v="Powerblend Jogger"/>
    <s v="NMC"/>
    <s v="PLUM PORT"/>
    <s v="------"/>
    <s v="PLAIN GARMENTS"/>
    <x v="0"/>
    <s v="XXL"/>
    <s v="196062311649"/>
    <s v="6104.63.2011"/>
    <s v="000001000033889005"/>
    <s v="No"/>
    <s v="FALL '22"/>
    <n v="0"/>
    <n v="0"/>
    <n v="0"/>
    <n v="15.75"/>
    <n v="0"/>
    <n v="45"/>
    <n v="0"/>
  </r>
  <r>
    <x v="1"/>
    <x v="2"/>
    <x v="8"/>
    <x v="41"/>
    <s v="Powerblend Jogger"/>
    <s v="NMC"/>
    <s v="PLUM PORT"/>
    <s v="------"/>
    <s v="PLAIN GARMENTS"/>
    <x v="0"/>
    <s v="XXL"/>
    <s v="196062311625"/>
    <s v="6104.63.2011"/>
    <s v="000001000033889003"/>
    <s v="No"/>
    <s v="FALL '22"/>
    <n v="0"/>
    <n v="0"/>
    <n v="0"/>
    <n v="15.75"/>
    <n v="0"/>
    <n v="45"/>
    <n v="0"/>
  </r>
  <r>
    <x v="1"/>
    <x v="2"/>
    <x v="8"/>
    <x v="41"/>
    <s v="Powerblend Jogger"/>
    <s v="NMC"/>
    <s v="PLUM PORT"/>
    <s v="------"/>
    <s v="PLAIN GARMENTS"/>
    <x v="0"/>
    <s v="XXL"/>
    <s v="196062311601"/>
    <s v="6104.63.2011"/>
    <s v="000001000033889001"/>
    <s v="No"/>
    <s v="FALL '22"/>
    <n v="225"/>
    <n v="5"/>
    <n v="230"/>
    <n v="15.75"/>
    <n v="3622.5"/>
    <n v="45"/>
    <n v="10350"/>
  </r>
  <r>
    <x v="1"/>
    <x v="2"/>
    <x v="8"/>
    <x v="41"/>
    <s v="Powerblend Jogger"/>
    <s v="NMC"/>
    <s v="PLUM PORT"/>
    <s v="------"/>
    <s v="PLAIN GARMENTS"/>
    <x v="0"/>
    <s v="XXL"/>
    <s v="196062311632"/>
    <s v="6104.63.2011"/>
    <s v="000001000033889004"/>
    <s v="No"/>
    <s v="FALL '22"/>
    <n v="0"/>
    <n v="0"/>
    <n v="0"/>
    <n v="15.75"/>
    <n v="0"/>
    <n v="45"/>
    <n v="0"/>
  </r>
  <r>
    <x v="1"/>
    <x v="0"/>
    <x v="8"/>
    <x v="37"/>
    <s v="Powerblend Hoodie"/>
    <s v="Z0Q"/>
    <s v="ATHLETIC NAVY"/>
    <s v="407D55"/>
    <s v="1 COLOR CHAMPION C EMB"/>
    <x v="0"/>
    <s v="XXL"/>
    <s v="196062315562"/>
    <s v="6110.30.3045"/>
    <s v="000001000033959005"/>
    <s v="No"/>
    <s v="FALL '22"/>
    <n v="96"/>
    <n v="0"/>
    <n v="96"/>
    <n v="16"/>
    <n v="1536"/>
    <n v="50"/>
    <n v="4800"/>
  </r>
  <r>
    <x v="1"/>
    <x v="0"/>
    <x v="8"/>
    <x v="37"/>
    <s v="Powerblend Hoodie"/>
    <s v="HII"/>
    <s v="SMOKED LILAC"/>
    <s v="586PPA"/>
    <s v="10&quot; OLD ENG SCRPT S/P"/>
    <x v="0"/>
    <s v="XXL"/>
    <s v="196062316804"/>
    <s v="6110.30.3045"/>
    <s v="000001000033977003"/>
    <s v="No"/>
    <s v="FALL '22"/>
    <n v="661"/>
    <n v="41"/>
    <n v="702"/>
    <n v="17.5"/>
    <n v="12285"/>
    <n v="55"/>
    <n v="38610"/>
  </r>
  <r>
    <x v="1"/>
    <x v="12"/>
    <x v="8"/>
    <x v="42"/>
    <s v="POWERBLEND MOCK NECK"/>
    <s v="J0G"/>
    <s v="AQUA TONIC"/>
    <s v="407D55"/>
    <s v="1 COLOR CHAMPION C EMB"/>
    <x v="0"/>
    <s v="XXL"/>
    <s v="196062333788"/>
    <s v="6110.30.3059"/>
    <s v="000001000027229006"/>
    <s v="No"/>
    <s v="FALL '22"/>
    <n v="84"/>
    <n v="0"/>
    <n v="84"/>
    <n v="15"/>
    <n v="1260"/>
    <n v="50"/>
    <n v="4200"/>
  </r>
  <r>
    <x v="1"/>
    <x v="12"/>
    <x v="8"/>
    <x v="42"/>
    <s v="POWERBLEND MOCK NECK"/>
    <s v="J0G"/>
    <s v="AQUA TONIC"/>
    <s v="407D55"/>
    <s v="1 COLOR CHAMPION C EMB"/>
    <x v="0"/>
    <s v="XXL"/>
    <s v="196062333733"/>
    <s v="6110.30.3059"/>
    <s v="000001000027229001"/>
    <s v="No"/>
    <s v="FALL '22"/>
    <n v="311"/>
    <n v="0"/>
    <n v="311"/>
    <n v="15"/>
    <n v="4665"/>
    <n v="50"/>
    <n v="15550"/>
  </r>
  <r>
    <x v="1"/>
    <x v="12"/>
    <x v="8"/>
    <x v="42"/>
    <s v="POWERBLEND MOCK NECK"/>
    <s v="J0G"/>
    <s v="AQUA TONIC"/>
    <s v="407D55"/>
    <s v="1 COLOR CHAMPION C EMB"/>
    <x v="0"/>
    <s v="XXL"/>
    <s v="196062333771"/>
    <s v="6110.30.3059"/>
    <s v="000001000027229005"/>
    <s v="No"/>
    <s v="FALL '22"/>
    <n v="314"/>
    <n v="0"/>
    <n v="314"/>
    <n v="15"/>
    <n v="4710"/>
    <n v="50"/>
    <n v="15700"/>
  </r>
  <r>
    <x v="1"/>
    <x v="12"/>
    <x v="8"/>
    <x v="42"/>
    <s v="POWERBLEND MOCK NECK"/>
    <s v="J0G"/>
    <s v="AQUA TONIC"/>
    <s v="407D55"/>
    <s v="1 COLOR CHAMPION C EMB"/>
    <x v="0"/>
    <s v="XXL"/>
    <s v="196062333764"/>
    <s v="6110.30.3059"/>
    <s v="000001000027229004"/>
    <s v="No"/>
    <s v="FALL '22"/>
    <n v="1425"/>
    <n v="0"/>
    <n v="1425"/>
    <n v="15"/>
    <n v="21375"/>
    <n v="50"/>
    <n v="71250"/>
  </r>
  <r>
    <x v="1"/>
    <x v="12"/>
    <x v="8"/>
    <x v="42"/>
    <s v="POWERBLEND MOCK NECK"/>
    <s v="J0G"/>
    <s v="AQUA TONIC"/>
    <s v="407D55"/>
    <s v="1 COLOR CHAMPION C EMB"/>
    <x v="0"/>
    <s v="XXL"/>
    <s v="196062333757"/>
    <s v="6110.30.3059"/>
    <s v="000001000027229003"/>
    <s v="No"/>
    <s v="FALL '22"/>
    <n v="23"/>
    <n v="0"/>
    <n v="23"/>
    <n v="15"/>
    <n v="345"/>
    <n v="50"/>
    <n v="1150"/>
  </r>
  <r>
    <x v="1"/>
    <x v="12"/>
    <x v="8"/>
    <x v="42"/>
    <s v="POWERBLEND MOCK NECK"/>
    <s v="J0G"/>
    <s v="AQUA TONIC"/>
    <s v="407D55"/>
    <s v="1 COLOR CHAMPION C EMB"/>
    <x v="0"/>
    <s v="XXL"/>
    <s v="196062333740"/>
    <s v="6110.30.3059"/>
    <s v="000001000027229002"/>
    <s v="No"/>
    <s v="FALL '22"/>
    <n v="1745"/>
    <n v="0"/>
    <n v="1745"/>
    <n v="15"/>
    <n v="26175"/>
    <n v="50"/>
    <n v="87250"/>
  </r>
  <r>
    <x v="1"/>
    <x v="12"/>
    <x v="8"/>
    <x v="42"/>
    <s v="POWERBLEND MOCK NECK"/>
    <s v="A1DF"/>
    <s v="SANDALWOOD RED"/>
    <s v="407D55"/>
    <s v="1 COLOR CHAMPION C EMB"/>
    <x v="0"/>
    <s v="XXL"/>
    <s v="196062333795"/>
    <s v="6110.30.3059"/>
    <s v="000001000027227001"/>
    <s v="No"/>
    <s v="FALL '22"/>
    <n v="109"/>
    <n v="0"/>
    <n v="109"/>
    <n v="15"/>
    <n v="1635"/>
    <n v="50"/>
    <n v="5450"/>
  </r>
  <r>
    <x v="1"/>
    <x v="12"/>
    <x v="8"/>
    <x v="42"/>
    <s v="POWERBLEND MOCK NECK"/>
    <s v="A1DF"/>
    <s v="SANDALWOOD RED"/>
    <s v="407D55"/>
    <s v="1 COLOR CHAMPION C EMB"/>
    <x v="0"/>
    <s v="XXL"/>
    <s v="196062333801"/>
    <s v="6110.30.3059"/>
    <s v="000001000027227002"/>
    <s v="No"/>
    <s v="FALL '22"/>
    <n v="718"/>
    <n v="0"/>
    <n v="718"/>
    <n v="15"/>
    <n v="10770"/>
    <n v="50"/>
    <n v="35900"/>
  </r>
  <r>
    <x v="1"/>
    <x v="12"/>
    <x v="8"/>
    <x v="42"/>
    <s v="POWERBLEND MOCK NECK"/>
    <s v="A1DF"/>
    <s v="SANDALWOOD RED"/>
    <s v="407D55"/>
    <s v="1 COLOR CHAMPION C EMB"/>
    <x v="0"/>
    <s v="XXL"/>
    <s v="196062333849"/>
    <s v="6110.30.3059"/>
    <s v="000001000027227006"/>
    <s v="No"/>
    <s v="FALL '22"/>
    <n v="327"/>
    <n v="0"/>
    <n v="327"/>
    <n v="15"/>
    <n v="4905"/>
    <n v="50"/>
    <n v="16350"/>
  </r>
  <r>
    <x v="1"/>
    <x v="12"/>
    <x v="8"/>
    <x v="42"/>
    <s v="POWERBLEND MOCK NECK"/>
    <s v="A1DF"/>
    <s v="SANDALWOOD RED"/>
    <s v="407D55"/>
    <s v="1 COLOR CHAMPION C EMB"/>
    <x v="0"/>
    <s v="XXL"/>
    <s v="196062333832"/>
    <s v="6110.30.3059"/>
    <s v="000001000027227005"/>
    <s v="No"/>
    <s v="FALL '22"/>
    <n v="16"/>
    <n v="0"/>
    <n v="16"/>
    <n v="15"/>
    <n v="240"/>
    <n v="50"/>
    <n v="800"/>
  </r>
  <r>
    <x v="1"/>
    <x v="12"/>
    <x v="8"/>
    <x v="42"/>
    <s v="POWERBLEND MOCK NECK"/>
    <s v="A1DF"/>
    <s v="SANDALWOOD RED"/>
    <s v="407D55"/>
    <s v="1 COLOR CHAMPION C EMB"/>
    <x v="0"/>
    <s v="XXL"/>
    <s v="196062333818"/>
    <s v="6110.30.3059"/>
    <s v="000001000027227003"/>
    <s v="No"/>
    <s v="FALL '22"/>
    <n v="457"/>
    <n v="0"/>
    <n v="457"/>
    <n v="15"/>
    <n v="6855"/>
    <n v="50"/>
    <n v="22850"/>
  </r>
  <r>
    <x v="1"/>
    <x v="12"/>
    <x v="8"/>
    <x v="42"/>
    <s v="POWERBLEND MOCK NECK"/>
    <s v="A1DF"/>
    <s v="SANDALWOOD RED"/>
    <s v="407D55"/>
    <s v="1 COLOR CHAMPION C EMB"/>
    <x v="0"/>
    <s v="XXL"/>
    <s v="196062333825"/>
    <s v="6110.30.3059"/>
    <s v="000001000027227004"/>
    <s v="No"/>
    <s v="FALL '22"/>
    <n v="599"/>
    <n v="0"/>
    <n v="599"/>
    <n v="15"/>
    <n v="8985"/>
    <n v="50"/>
    <n v="29950"/>
  </r>
  <r>
    <x v="1"/>
    <x v="12"/>
    <x v="8"/>
    <x v="42"/>
    <s v="POWERBLEND MOCK NECK"/>
    <s v="HII"/>
    <s v="SMOKED LILAC"/>
    <s v="407D55"/>
    <s v="1 COLOR CHAMPION C EMB"/>
    <x v="0"/>
    <s v="XXL"/>
    <s v="196062333894"/>
    <s v="6110.30.3059"/>
    <s v="000001000027230005"/>
    <s v="No"/>
    <s v="FALL '22"/>
    <n v="232"/>
    <n v="0"/>
    <n v="232"/>
    <n v="15"/>
    <n v="3480"/>
    <n v="50"/>
    <n v="11600"/>
  </r>
  <r>
    <x v="1"/>
    <x v="12"/>
    <x v="8"/>
    <x v="42"/>
    <s v="POWERBLEND MOCK NECK"/>
    <s v="HII"/>
    <s v="SMOKED LILAC"/>
    <s v="407D55"/>
    <s v="1 COLOR CHAMPION C EMB"/>
    <x v="0"/>
    <s v="XXL"/>
    <s v="196062333870"/>
    <s v="6110.30.3059"/>
    <s v="000001000027230003"/>
    <s v="No"/>
    <s v="FALL '22"/>
    <n v="1"/>
    <n v="0"/>
    <n v="1"/>
    <n v="15"/>
    <n v="15"/>
    <n v="50"/>
    <n v="50"/>
  </r>
  <r>
    <x v="1"/>
    <x v="12"/>
    <x v="8"/>
    <x v="42"/>
    <s v="POWERBLEND MOCK NECK"/>
    <s v="HII"/>
    <s v="SMOKED LILAC"/>
    <s v="407D55"/>
    <s v="1 COLOR CHAMPION C EMB"/>
    <x v="0"/>
    <s v="XXL"/>
    <s v="196062333900"/>
    <s v="6110.30.3059"/>
    <s v="000001000027230006"/>
    <s v="No"/>
    <s v="FALL '22"/>
    <n v="40"/>
    <n v="0"/>
    <n v="40"/>
    <n v="15"/>
    <n v="600"/>
    <n v="50"/>
    <n v="2000"/>
  </r>
  <r>
    <x v="1"/>
    <x v="12"/>
    <x v="8"/>
    <x v="42"/>
    <s v="POWERBLEND MOCK NECK"/>
    <s v="HII"/>
    <s v="SMOKED LILAC"/>
    <s v="407D55"/>
    <s v="1 COLOR CHAMPION C EMB"/>
    <x v="0"/>
    <s v="XXL"/>
    <s v="196062333856"/>
    <s v="6110.30.3059"/>
    <s v="000001000027230001"/>
    <s v="No"/>
    <s v="FALL '22"/>
    <n v="202"/>
    <n v="0"/>
    <n v="202"/>
    <n v="15"/>
    <n v="3030"/>
    <n v="50"/>
    <n v="10100"/>
  </r>
  <r>
    <x v="1"/>
    <x v="12"/>
    <x v="8"/>
    <x v="42"/>
    <s v="POWERBLEND MOCK NECK"/>
    <s v="HII"/>
    <s v="SMOKED LILAC"/>
    <s v="407D55"/>
    <s v="1 COLOR CHAMPION C EMB"/>
    <x v="0"/>
    <s v="XXL"/>
    <s v="196062333863"/>
    <s v="6110.30.3059"/>
    <s v="000001000027230002"/>
    <s v="No"/>
    <s v="FALL '22"/>
    <n v="1172"/>
    <n v="0"/>
    <n v="1172"/>
    <n v="15"/>
    <n v="17580"/>
    <n v="50"/>
    <n v="58600"/>
  </r>
  <r>
    <x v="1"/>
    <x v="12"/>
    <x v="8"/>
    <x v="42"/>
    <s v="POWERBLEND MOCK NECK"/>
    <s v="HII"/>
    <s v="SMOKED LILAC"/>
    <s v="407D55"/>
    <s v="1 COLOR CHAMPION C EMB"/>
    <x v="0"/>
    <s v="XXL"/>
    <s v="196062333887"/>
    <s v="6110.30.3059"/>
    <s v="000001000027230004"/>
    <s v="No"/>
    <s v="FALL '22"/>
    <n v="1565"/>
    <n v="0"/>
    <n v="1565"/>
    <n v="15"/>
    <n v="23475"/>
    <n v="50"/>
    <n v="78250"/>
  </r>
  <r>
    <x v="1"/>
    <x v="0"/>
    <x v="8"/>
    <x v="43"/>
    <s v="Powerblend Oversized Hoodie"/>
    <s v="YUR"/>
    <s v="WOW PINK"/>
    <s v="407D55"/>
    <s v="1 COLOR CHAMPION C EMB"/>
    <x v="0"/>
    <s v="XXL"/>
    <s v="196062337427"/>
    <s v="6110.30.3045"/>
    <s v="000001000030669006"/>
    <s v="No"/>
    <s v="FALL '22"/>
    <n v="1"/>
    <n v="18"/>
    <n v="19"/>
    <n v="17"/>
    <n v="323"/>
    <n v="55"/>
    <n v="1045"/>
  </r>
  <r>
    <x v="1"/>
    <x v="0"/>
    <x v="8"/>
    <x v="43"/>
    <s v="Powerblend Oversized Hoodie"/>
    <s v="YUR"/>
    <s v="WOW PINK"/>
    <s v="407D55"/>
    <s v="1 COLOR CHAMPION C EMB"/>
    <x v="0"/>
    <s v="XXL"/>
    <s v="196062337373"/>
    <s v="6110.30.3045"/>
    <s v="000001000030669001"/>
    <s v="No"/>
    <s v="FALL '22"/>
    <n v="1"/>
    <n v="28"/>
    <n v="29"/>
    <n v="17"/>
    <n v="493"/>
    <n v="55"/>
    <n v="1595"/>
  </r>
  <r>
    <x v="1"/>
    <x v="0"/>
    <x v="8"/>
    <x v="43"/>
    <s v="Powerblend Oversized Hoodie"/>
    <s v="YUR"/>
    <s v="WOW PINK"/>
    <s v="407D55"/>
    <s v="1 COLOR CHAMPION C EMB"/>
    <x v="0"/>
    <s v="XXL"/>
    <s v="196062337410"/>
    <s v="6110.30.3045"/>
    <s v="000001000030669005"/>
    <s v="No"/>
    <s v="FALL '22"/>
    <n v="1"/>
    <n v="0"/>
    <n v="1"/>
    <n v="17"/>
    <n v="17"/>
    <n v="55"/>
    <n v="55"/>
  </r>
  <r>
    <x v="1"/>
    <x v="0"/>
    <x v="8"/>
    <x v="44"/>
    <s v="Powerblend Full Zip Hoodie"/>
    <s v="YI8"/>
    <s v="BLUE JAY"/>
    <s v="Y08160"/>
    <s v="LEFT CHEST SCRPT"/>
    <x v="0"/>
    <s v="XXL"/>
    <s v="196062303880"/>
    <s v="6102.30.2010"/>
    <s v="000001000033752004"/>
    <s v="No"/>
    <s v="FALL '22"/>
    <n v="7"/>
    <n v="0"/>
    <n v="7"/>
    <n v="21.25"/>
    <n v="148.75"/>
    <n v="60"/>
    <n v="420"/>
  </r>
  <r>
    <x v="1"/>
    <x v="0"/>
    <x v="8"/>
    <x v="44"/>
    <s v="Powerblend Full Zip Hoodie"/>
    <s v="YI8"/>
    <s v="BLUE JAY"/>
    <s v="Y08160"/>
    <s v="LEFT CHEST SCRPT"/>
    <x v="0"/>
    <s v="XXL"/>
    <s v="196062303897"/>
    <s v="6102.30.2010"/>
    <s v="000001000033752005"/>
    <s v="No"/>
    <s v="FALL '22"/>
    <n v="3"/>
    <n v="5"/>
    <n v="8"/>
    <n v="21.25"/>
    <n v="170"/>
    <n v="60"/>
    <n v="480"/>
  </r>
  <r>
    <x v="1"/>
    <x v="0"/>
    <x v="8"/>
    <x v="44"/>
    <s v="Powerblend Full Zip Hoodie"/>
    <s v="AM3M"/>
    <s v="CHEERFUL RED"/>
    <s v="Y08160"/>
    <s v="LEFT CHEST SCRPT"/>
    <x v="0"/>
    <s v="XXL"/>
    <s v="196062303941"/>
    <s v="6102.30.2010"/>
    <s v="000001000033753004"/>
    <s v="No"/>
    <s v="FALL '22"/>
    <n v="5"/>
    <n v="109"/>
    <n v="114"/>
    <n v="21.25"/>
    <n v="2422.5"/>
    <n v="60"/>
    <n v="6840"/>
  </r>
  <r>
    <x v="1"/>
    <x v="2"/>
    <x v="8"/>
    <x v="41"/>
    <s v="Powerblend Jogger"/>
    <s v="WZU"/>
    <s v="NIGHT GARDEN"/>
    <s v="Y07459"/>
    <s v="2C SCRIPT FLC-BTM (11421)"/>
    <x v="0"/>
    <s v="XXL"/>
    <s v="196062338455"/>
    <s v="6104.63.2011"/>
    <s v="000001000030773001"/>
    <s v="No"/>
    <s v="FALL '22"/>
    <n v="11"/>
    <n v="244"/>
    <n v="255"/>
    <n v="16.75"/>
    <n v="4271.25"/>
    <n v="50"/>
    <n v="12750"/>
  </r>
  <r>
    <x v="1"/>
    <x v="2"/>
    <x v="8"/>
    <x v="41"/>
    <s v="Powerblend Jogger"/>
    <s v="WZU"/>
    <s v="NIGHT GARDEN"/>
    <s v="Y07459"/>
    <s v="2C SCRIPT FLC-BTM (11421)"/>
    <x v="0"/>
    <s v="XXL"/>
    <s v="196062338509"/>
    <s v="6104.63.2011"/>
    <s v="000001000030773006"/>
    <s v="No"/>
    <s v="FALL '22"/>
    <n v="0"/>
    <n v="0"/>
    <n v="0"/>
    <n v="16.75"/>
    <n v="0"/>
    <n v="50"/>
    <n v="0"/>
  </r>
  <r>
    <x v="1"/>
    <x v="2"/>
    <x v="8"/>
    <x v="41"/>
    <s v="Powerblend Jogger"/>
    <s v="0SG"/>
    <s v="RICH PURPLE"/>
    <s v="Y07459"/>
    <s v="2C SCRIPT FLC-BTM (11421)"/>
    <x v="0"/>
    <s v="XXL"/>
    <s v="196062338561"/>
    <s v="6104.63.2011"/>
    <s v="000001000030772006"/>
    <s v="No"/>
    <s v="FALL '22"/>
    <n v="0"/>
    <n v="0"/>
    <n v="0"/>
    <n v="16.75"/>
    <n v="0"/>
    <n v="50"/>
    <n v="0"/>
  </r>
  <r>
    <x v="1"/>
    <x v="12"/>
    <x v="8"/>
    <x v="42"/>
    <s v="POWERBLEND MOCK NECK"/>
    <s v="MAC"/>
    <s v="EMERALD NIGHT"/>
    <s v="586OEA"/>
    <s v="EMB SCRIPT W/O PIP"/>
    <x v="0"/>
    <s v="XXL"/>
    <s v="196062322898"/>
    <s v="6110.30.3059"/>
    <s v="000001000034092002"/>
    <s v="No"/>
    <s v="FALL '22"/>
    <n v="120"/>
    <n v="0"/>
    <n v="120"/>
    <n v="15"/>
    <n v="1800"/>
    <n v="50"/>
    <n v="6000"/>
  </r>
  <r>
    <x v="1"/>
    <x v="12"/>
    <x v="8"/>
    <x v="42"/>
    <s v="POWERBLEND MOCK NECK"/>
    <s v="MAC"/>
    <s v="EMERALD NIGHT"/>
    <s v="586OEA"/>
    <s v="EMB SCRIPT W/O PIP"/>
    <x v="0"/>
    <s v="XXL"/>
    <s v="196062322904"/>
    <s v="6110.30.3059"/>
    <s v="000001000034092003"/>
    <s v="No"/>
    <s v="FALL '22"/>
    <n v="223"/>
    <n v="0"/>
    <n v="223"/>
    <n v="15"/>
    <n v="3345"/>
    <n v="50"/>
    <n v="11150"/>
  </r>
  <r>
    <x v="1"/>
    <x v="12"/>
    <x v="8"/>
    <x v="42"/>
    <s v="POWERBLEND MOCK NECK"/>
    <s v="MAC"/>
    <s v="EMERALD NIGHT"/>
    <s v="586OEA"/>
    <s v="EMB SCRIPT W/O PIP"/>
    <x v="0"/>
    <s v="XXL"/>
    <s v="196062322911"/>
    <s v="6110.30.3059"/>
    <s v="000001000034092004"/>
    <s v="No"/>
    <s v="FALL '22"/>
    <n v="193"/>
    <n v="0"/>
    <n v="193"/>
    <n v="15"/>
    <n v="2895"/>
    <n v="50"/>
    <n v="9650"/>
  </r>
  <r>
    <x v="1"/>
    <x v="12"/>
    <x v="8"/>
    <x v="42"/>
    <s v="POWERBLEND MOCK NECK"/>
    <s v="MAC"/>
    <s v="EMERALD NIGHT"/>
    <s v="586OEA"/>
    <s v="EMB SCRIPT W/O PIP"/>
    <x v="0"/>
    <s v="XXL"/>
    <s v="196062322935"/>
    <s v="6110.30.3059"/>
    <s v="000001000034092006"/>
    <s v="No"/>
    <s v="FALL '22"/>
    <n v="52"/>
    <n v="0"/>
    <n v="52"/>
    <n v="15"/>
    <n v="780"/>
    <n v="50"/>
    <n v="2600"/>
  </r>
  <r>
    <x v="1"/>
    <x v="12"/>
    <x v="8"/>
    <x v="42"/>
    <s v="POWERBLEND MOCK NECK"/>
    <s v="MAC"/>
    <s v="EMERALD NIGHT"/>
    <s v="586OEA"/>
    <s v="EMB SCRIPT W/O PIP"/>
    <x v="0"/>
    <s v="XXL"/>
    <s v="196062322881"/>
    <s v="6110.30.3059"/>
    <s v="000001000034092001"/>
    <s v="No"/>
    <s v="FALL '22"/>
    <n v="158"/>
    <n v="0"/>
    <n v="158"/>
    <n v="15"/>
    <n v="2370"/>
    <n v="50"/>
    <n v="7900"/>
  </r>
  <r>
    <x v="1"/>
    <x v="12"/>
    <x v="8"/>
    <x v="42"/>
    <s v="POWERBLEND MOCK NECK"/>
    <s v="NTC"/>
    <s v="NATURAL"/>
    <s v="586OEA"/>
    <s v="EMB SCRIPT W/O PIP"/>
    <x v="0"/>
    <s v="XXL"/>
    <s v="196062322973"/>
    <s v="6110.30.3059"/>
    <s v="000001000034090004"/>
    <s v="No"/>
    <s v="FALL '22"/>
    <n v="2797"/>
    <n v="0"/>
    <n v="2797"/>
    <n v="15"/>
    <n v="41955"/>
    <n v="50"/>
    <n v="139850"/>
  </r>
  <r>
    <x v="1"/>
    <x v="12"/>
    <x v="8"/>
    <x v="42"/>
    <s v="POWERBLEND MOCK NECK"/>
    <s v="NTC"/>
    <s v="NATURAL"/>
    <s v="586OEA"/>
    <s v="EMB SCRIPT W/O PIP"/>
    <x v="0"/>
    <s v="XXL"/>
    <s v="196062322942"/>
    <s v="6110.30.3059"/>
    <s v="000001000034090001"/>
    <s v="No"/>
    <s v="FALL '22"/>
    <n v="1720"/>
    <n v="0"/>
    <n v="1720"/>
    <n v="15"/>
    <n v="25800"/>
    <n v="50"/>
    <n v="86000"/>
  </r>
  <r>
    <x v="1"/>
    <x v="12"/>
    <x v="8"/>
    <x v="42"/>
    <s v="POWERBLEND MOCK NECK"/>
    <s v="NTC"/>
    <s v="NATURAL"/>
    <s v="586OEA"/>
    <s v="EMB SCRIPT W/O PIP"/>
    <x v="0"/>
    <s v="XXL"/>
    <s v="196062322980"/>
    <s v="6110.30.3059"/>
    <s v="000001000034090005"/>
    <s v="No"/>
    <s v="FALL '22"/>
    <n v="1571"/>
    <n v="0"/>
    <n v="1571"/>
    <n v="15"/>
    <n v="23565"/>
    <n v="50"/>
    <n v="78550"/>
  </r>
  <r>
    <x v="1"/>
    <x v="12"/>
    <x v="8"/>
    <x v="42"/>
    <s v="POWERBLEND MOCK NECK"/>
    <s v="NTC"/>
    <s v="NATURAL"/>
    <s v="586OEA"/>
    <s v="EMB SCRIPT W/O PIP"/>
    <x v="0"/>
    <s v="XXL"/>
    <s v="196062322966"/>
    <s v="6110.30.3059"/>
    <s v="000001000034090003"/>
    <s v="No"/>
    <s v="FALL '22"/>
    <n v="7102"/>
    <n v="0"/>
    <n v="7102"/>
    <n v="15"/>
    <n v="106530"/>
    <n v="50"/>
    <n v="355100"/>
  </r>
  <r>
    <x v="1"/>
    <x v="12"/>
    <x v="8"/>
    <x v="42"/>
    <s v="POWERBLEND MOCK NECK"/>
    <s v="NTC"/>
    <s v="NATURAL"/>
    <s v="586OEA"/>
    <s v="EMB SCRIPT W/O PIP"/>
    <x v="0"/>
    <s v="XXL"/>
    <s v="196062322959"/>
    <s v="6110.30.3059"/>
    <s v="000001000034090002"/>
    <s v="No"/>
    <s v="FALL '22"/>
    <n v="7578"/>
    <n v="0"/>
    <n v="7578"/>
    <n v="15"/>
    <n v="113670"/>
    <n v="50"/>
    <n v="378900"/>
  </r>
  <r>
    <x v="1"/>
    <x v="12"/>
    <x v="8"/>
    <x v="42"/>
    <s v="POWERBLEND MOCK NECK"/>
    <s v="NTC"/>
    <s v="NATURAL"/>
    <s v="586OEA"/>
    <s v="EMB SCRIPT W/O PIP"/>
    <x v="0"/>
    <s v="XXL"/>
    <s v="196062322997"/>
    <s v="6110.30.3059"/>
    <s v="000001000034090006"/>
    <s v="No"/>
    <s v="FALL '22"/>
    <n v="17"/>
    <n v="0"/>
    <n v="17"/>
    <n v="15"/>
    <n v="255"/>
    <n v="50"/>
    <n v="850"/>
  </r>
  <r>
    <x v="1"/>
    <x v="12"/>
    <x v="8"/>
    <x v="42"/>
    <s v="POWERBLEND MOCK NECK"/>
    <s v="023"/>
    <s v="OXFORD GRAY"/>
    <s v="586OEA"/>
    <s v="EMB SCRIPT W/O PIP"/>
    <x v="0"/>
    <s v="XXL"/>
    <s v="196062323031"/>
    <s v="6110.30.3059"/>
    <s v="000001000034091004"/>
    <s v="No"/>
    <s v="FALL '22"/>
    <n v="269"/>
    <n v="0"/>
    <n v="269"/>
    <n v="15"/>
    <n v="4035"/>
    <n v="50"/>
    <n v="13450"/>
  </r>
  <r>
    <x v="1"/>
    <x v="12"/>
    <x v="8"/>
    <x v="42"/>
    <s v="POWERBLEND MOCK NECK"/>
    <s v="023"/>
    <s v="OXFORD GRAY"/>
    <s v="586OEA"/>
    <s v="EMB SCRIPT W/O PIP"/>
    <x v="0"/>
    <s v="XXL"/>
    <s v="196062323024"/>
    <s v="6110.30.3059"/>
    <s v="000001000034091003"/>
    <s v="No"/>
    <s v="FALL '22"/>
    <n v="473"/>
    <n v="0"/>
    <n v="473"/>
    <n v="15"/>
    <n v="7095"/>
    <n v="50"/>
    <n v="23650"/>
  </r>
  <r>
    <x v="1"/>
    <x v="12"/>
    <x v="8"/>
    <x v="42"/>
    <s v="POWERBLEND MOCK NECK"/>
    <s v="023"/>
    <s v="OXFORD GRAY"/>
    <s v="586OEA"/>
    <s v="EMB SCRIPT W/O PIP"/>
    <x v="0"/>
    <s v="XXL"/>
    <s v="196062323017"/>
    <s v="6110.30.3059"/>
    <s v="000001000034091002"/>
    <s v="No"/>
    <s v="FALL '22"/>
    <n v="2397"/>
    <n v="0"/>
    <n v="2397"/>
    <n v="15"/>
    <n v="35955"/>
    <n v="50"/>
    <n v="119850"/>
  </r>
  <r>
    <x v="1"/>
    <x v="12"/>
    <x v="8"/>
    <x v="42"/>
    <s v="POWERBLEND MOCK NECK"/>
    <s v="023"/>
    <s v="OXFORD GRAY"/>
    <s v="586OEA"/>
    <s v="EMB SCRIPT W/O PIP"/>
    <x v="0"/>
    <s v="XXL"/>
    <s v="196062323055"/>
    <s v="6110.30.3059"/>
    <s v="000001000034091006"/>
    <s v="No"/>
    <s v="FALL '22"/>
    <n v="138"/>
    <n v="0"/>
    <n v="138"/>
    <n v="15"/>
    <n v="2070"/>
    <n v="50"/>
    <n v="6900"/>
  </r>
  <r>
    <x v="1"/>
    <x v="12"/>
    <x v="8"/>
    <x v="42"/>
    <s v="POWERBLEND MOCK NECK"/>
    <s v="023"/>
    <s v="OXFORD GRAY"/>
    <s v="586OEA"/>
    <s v="EMB SCRIPT W/O PIP"/>
    <x v="0"/>
    <s v="XXL"/>
    <s v="196062323000"/>
    <s v="6110.30.3059"/>
    <s v="000001000034091001"/>
    <s v="No"/>
    <s v="FALL '22"/>
    <n v="735"/>
    <n v="0"/>
    <n v="735"/>
    <n v="15"/>
    <n v="11025"/>
    <n v="50"/>
    <n v="36750"/>
  </r>
  <r>
    <x v="1"/>
    <x v="12"/>
    <x v="8"/>
    <x v="42"/>
    <s v="POWERBLEND MOCK NECK"/>
    <s v="023"/>
    <s v="OXFORD GRAY"/>
    <s v="586OEA"/>
    <s v="EMB SCRIPT W/O PIP"/>
    <x v="0"/>
    <s v="XXL"/>
    <s v="196062323048"/>
    <s v="6110.30.3059"/>
    <s v="000001000034091005"/>
    <s v="No"/>
    <s v="FALL '22"/>
    <n v="180"/>
    <n v="0"/>
    <n v="180"/>
    <n v="15"/>
    <n v="2700"/>
    <n v="50"/>
    <n v="9000"/>
  </r>
  <r>
    <x v="1"/>
    <x v="12"/>
    <x v="8"/>
    <x v="42"/>
    <s v="POWERBLEND MOCK NECK"/>
    <s v="AM3M"/>
    <s v="CHEERFUL RED"/>
    <s v="586OEA"/>
    <s v="EMB SCRIPT W/O PIP"/>
    <x v="0"/>
    <s v="XXL"/>
    <s v="196062322874"/>
    <s v="6110.30.3059"/>
    <s v="000001000034089006"/>
    <s v="No"/>
    <s v="FALL '22"/>
    <n v="21"/>
    <n v="0"/>
    <n v="21"/>
    <n v="15"/>
    <n v="315"/>
    <n v="50"/>
    <n v="1050"/>
  </r>
  <r>
    <x v="1"/>
    <x v="12"/>
    <x v="8"/>
    <x v="42"/>
    <s v="POWERBLEND MOCK NECK"/>
    <s v="AM3M"/>
    <s v="CHEERFUL RED"/>
    <s v="586OEA"/>
    <s v="EMB SCRIPT W/O PIP"/>
    <x v="0"/>
    <s v="XXL"/>
    <s v="196062322829"/>
    <s v="6110.30.3059"/>
    <s v="000001000034089001"/>
    <s v="No"/>
    <s v="FALL '22"/>
    <n v="24"/>
    <n v="0"/>
    <n v="24"/>
    <n v="15"/>
    <n v="360"/>
    <n v="50"/>
    <n v="1200"/>
  </r>
  <r>
    <x v="1"/>
    <x v="12"/>
    <x v="8"/>
    <x v="42"/>
    <s v="POWERBLEND MOCK NECK"/>
    <s v="AM3M"/>
    <s v="CHEERFUL RED"/>
    <s v="586OEA"/>
    <s v="EMB SCRIPT W/O PIP"/>
    <x v="0"/>
    <s v="XXL"/>
    <s v="196062322836"/>
    <s v="6110.30.3059"/>
    <s v="000001000034089002"/>
    <s v="No"/>
    <s v="FALL '22"/>
    <n v="107"/>
    <n v="0"/>
    <n v="107"/>
    <n v="15"/>
    <n v="1605"/>
    <n v="50"/>
    <n v="5350"/>
  </r>
  <r>
    <x v="1"/>
    <x v="12"/>
    <x v="8"/>
    <x v="42"/>
    <s v="POWERBLEND MOCK NECK"/>
    <s v="AM3M"/>
    <s v="CHEERFUL RED"/>
    <s v="586OEA"/>
    <s v="EMB SCRIPT W/O PIP"/>
    <x v="0"/>
    <s v="XXL"/>
    <s v="196062322843"/>
    <s v="6110.30.3059"/>
    <s v="000001000034089003"/>
    <s v="No"/>
    <s v="FALL '22"/>
    <n v="28"/>
    <n v="0"/>
    <n v="28"/>
    <n v="15"/>
    <n v="420"/>
    <n v="50"/>
    <n v="1400"/>
  </r>
  <r>
    <x v="1"/>
    <x v="12"/>
    <x v="8"/>
    <x v="42"/>
    <s v="POWERBLEND MOCK NECK"/>
    <s v="AM3M"/>
    <s v="CHEERFUL RED"/>
    <s v="586OEA"/>
    <s v="EMB SCRIPT W/O PIP"/>
    <x v="0"/>
    <s v="XXL"/>
    <s v="196062322850"/>
    <s v="6110.30.3059"/>
    <s v="000001000034089004"/>
    <s v="No"/>
    <s v="FALL '22"/>
    <n v="17"/>
    <n v="0"/>
    <n v="17"/>
    <n v="15"/>
    <n v="255"/>
    <n v="50"/>
    <n v="850"/>
  </r>
  <r>
    <x v="1"/>
    <x v="12"/>
    <x v="8"/>
    <x v="42"/>
    <s v="POWERBLEND MOCK NECK"/>
    <s v="AM3M"/>
    <s v="CHEERFUL RED"/>
    <s v="586OEA"/>
    <s v="EMB SCRIPT W/O PIP"/>
    <x v="0"/>
    <s v="XXL"/>
    <s v="196062322867"/>
    <s v="6110.30.3059"/>
    <s v="000001000034089005"/>
    <s v="No"/>
    <s v="FALL '22"/>
    <n v="35"/>
    <n v="0"/>
    <n v="35"/>
    <n v="15"/>
    <n v="525"/>
    <n v="50"/>
    <n v="1750"/>
  </r>
  <r>
    <x v="1"/>
    <x v="12"/>
    <x v="8"/>
    <x v="42"/>
    <s v="POWERBLEND MOCK NECK"/>
    <s v="001"/>
    <s v="BLACK"/>
    <s v="586OEA"/>
    <s v="EMB SCRIPT W/O PIP"/>
    <x v="0"/>
    <s v="XXL"/>
    <s v="196062322751"/>
    <s v="6110.30.3059"/>
    <s v="000001000034087006"/>
    <s v="No"/>
    <s v="FALL '22"/>
    <n v="362"/>
    <n v="0"/>
    <n v="362"/>
    <n v="15"/>
    <n v="5430"/>
    <n v="50"/>
    <n v="18100"/>
  </r>
  <r>
    <x v="1"/>
    <x v="12"/>
    <x v="8"/>
    <x v="42"/>
    <s v="POWERBLEND MOCK NECK"/>
    <s v="001"/>
    <s v="BLACK"/>
    <s v="586OEA"/>
    <s v="EMB SCRIPT W/O PIP"/>
    <x v="0"/>
    <s v="XXL"/>
    <s v="196062322744"/>
    <s v="6110.30.3059"/>
    <s v="000001000034087005"/>
    <s v="No"/>
    <s v="FALL '22"/>
    <n v="2235"/>
    <n v="0"/>
    <n v="2235"/>
    <n v="15"/>
    <n v="33525"/>
    <n v="50"/>
    <n v="111750"/>
  </r>
  <r>
    <x v="1"/>
    <x v="12"/>
    <x v="8"/>
    <x v="42"/>
    <s v="POWERBLEND MOCK NECK"/>
    <s v="001"/>
    <s v="BLACK"/>
    <s v="586OEA"/>
    <s v="EMB SCRIPT W/O PIP"/>
    <x v="0"/>
    <s v="XXL"/>
    <s v="196062322720"/>
    <s v="6110.30.3059"/>
    <s v="000001000034087003"/>
    <s v="No"/>
    <s v="FALL '22"/>
    <n v="6518"/>
    <n v="0"/>
    <n v="6518"/>
    <n v="15"/>
    <n v="97770"/>
    <n v="50"/>
    <n v="325900"/>
  </r>
  <r>
    <x v="1"/>
    <x v="12"/>
    <x v="8"/>
    <x v="42"/>
    <s v="POWERBLEND MOCK NECK"/>
    <s v="001"/>
    <s v="BLACK"/>
    <s v="586OEA"/>
    <s v="EMB SCRIPT W/O PIP"/>
    <x v="0"/>
    <s v="XXL"/>
    <s v="196062322713"/>
    <s v="6110.30.3059"/>
    <s v="000001000034087002"/>
    <s v="No"/>
    <s v="FALL '22"/>
    <n v="7818"/>
    <n v="0"/>
    <n v="7818"/>
    <n v="15"/>
    <n v="117270"/>
    <n v="50"/>
    <n v="390900"/>
  </r>
  <r>
    <x v="1"/>
    <x v="12"/>
    <x v="8"/>
    <x v="42"/>
    <s v="POWERBLEND MOCK NECK"/>
    <s v="001"/>
    <s v="BLACK"/>
    <s v="586OEA"/>
    <s v="EMB SCRIPT W/O PIP"/>
    <x v="0"/>
    <s v="XXL"/>
    <s v="196062322706"/>
    <s v="6110.30.3059"/>
    <s v="000001000034087001"/>
    <s v="No"/>
    <s v="FALL '22"/>
    <n v="2303"/>
    <n v="0"/>
    <n v="2303"/>
    <n v="15"/>
    <n v="34545"/>
    <n v="50"/>
    <n v="115150"/>
  </r>
  <r>
    <x v="1"/>
    <x v="12"/>
    <x v="8"/>
    <x v="42"/>
    <s v="POWERBLEND MOCK NECK"/>
    <s v="001"/>
    <s v="BLACK"/>
    <s v="586OEA"/>
    <s v="EMB SCRIPT W/O PIP"/>
    <x v="0"/>
    <s v="XXL"/>
    <s v="196062322737"/>
    <s v="6110.30.3059"/>
    <s v="000001000034087004"/>
    <s v="No"/>
    <s v="FALL '22"/>
    <n v="4977"/>
    <n v="0"/>
    <n v="4977"/>
    <n v="15"/>
    <n v="74655"/>
    <n v="50"/>
    <n v="248850"/>
  </r>
  <r>
    <x v="1"/>
    <x v="12"/>
    <x v="8"/>
    <x v="42"/>
    <s v="POWERBLEND MOCK NECK"/>
    <s v="YI8"/>
    <s v="BLUE JAY"/>
    <s v="586OEA"/>
    <s v="EMB SCRIPT W/O PIP"/>
    <x v="0"/>
    <s v="XXL"/>
    <s v="196062322805"/>
    <s v="6110.30.3059"/>
    <s v="000001000034088005"/>
    <s v="No"/>
    <s v="FALL '22"/>
    <n v="300"/>
    <n v="0"/>
    <n v="300"/>
    <n v="15"/>
    <n v="4500"/>
    <n v="50"/>
    <n v="15000"/>
  </r>
  <r>
    <x v="1"/>
    <x v="12"/>
    <x v="8"/>
    <x v="42"/>
    <s v="POWERBLEND MOCK NECK"/>
    <s v="YI8"/>
    <s v="BLUE JAY"/>
    <s v="586OEA"/>
    <s v="EMB SCRIPT W/O PIP"/>
    <x v="0"/>
    <s v="XXL"/>
    <s v="196062322775"/>
    <s v="6110.30.3059"/>
    <s v="000001000034088002"/>
    <s v="No"/>
    <s v="FALL '22"/>
    <n v="338"/>
    <n v="0"/>
    <n v="338"/>
    <n v="15"/>
    <n v="5070"/>
    <n v="50"/>
    <n v="16900"/>
  </r>
  <r>
    <x v="1"/>
    <x v="12"/>
    <x v="8"/>
    <x v="42"/>
    <s v="POWERBLEND MOCK NECK"/>
    <s v="YI8"/>
    <s v="BLUE JAY"/>
    <s v="586OEA"/>
    <s v="EMB SCRIPT W/O PIP"/>
    <x v="0"/>
    <s v="XXL"/>
    <s v="196062322782"/>
    <s v="6110.30.3059"/>
    <s v="000001000034088003"/>
    <s v="No"/>
    <s v="FALL '22"/>
    <n v="557"/>
    <n v="0"/>
    <n v="557"/>
    <n v="15"/>
    <n v="8355"/>
    <n v="50"/>
    <n v="27850"/>
  </r>
  <r>
    <x v="1"/>
    <x v="12"/>
    <x v="8"/>
    <x v="42"/>
    <s v="POWERBLEND MOCK NECK"/>
    <s v="YI8"/>
    <s v="BLUE JAY"/>
    <s v="586OEA"/>
    <s v="EMB SCRIPT W/O PIP"/>
    <x v="0"/>
    <s v="XXL"/>
    <s v="196062322799"/>
    <s v="6110.30.3059"/>
    <s v="000001000034088004"/>
    <s v="No"/>
    <s v="FALL '22"/>
    <n v="357"/>
    <n v="0"/>
    <n v="357"/>
    <n v="15"/>
    <n v="5355"/>
    <n v="50"/>
    <n v="17850"/>
  </r>
  <r>
    <x v="1"/>
    <x v="12"/>
    <x v="8"/>
    <x v="42"/>
    <s v="POWERBLEND MOCK NECK"/>
    <s v="YI8"/>
    <s v="BLUE JAY"/>
    <s v="586OEA"/>
    <s v="EMB SCRIPT W/O PIP"/>
    <x v="0"/>
    <s v="XXL"/>
    <s v="196062322812"/>
    <s v="6110.30.3059"/>
    <s v="000001000034088006"/>
    <s v="No"/>
    <s v="FALL '22"/>
    <n v="118"/>
    <n v="0"/>
    <n v="118"/>
    <n v="15"/>
    <n v="1770"/>
    <n v="50"/>
    <n v="5900"/>
  </r>
  <r>
    <x v="1"/>
    <x v="12"/>
    <x v="8"/>
    <x v="42"/>
    <s v="POWERBLEND MOCK NECK"/>
    <s v="YI8"/>
    <s v="BLUE JAY"/>
    <s v="586OEA"/>
    <s v="EMB SCRIPT W/O PIP"/>
    <x v="0"/>
    <s v="XXL"/>
    <s v="196062322768"/>
    <s v="6110.30.3059"/>
    <s v="000001000034088001"/>
    <s v="No"/>
    <s v="FALL '22"/>
    <n v="98"/>
    <n v="0"/>
    <n v="98"/>
    <n v="15"/>
    <n v="1470"/>
    <n v="50"/>
    <n v="4900"/>
  </r>
  <r>
    <x v="1"/>
    <x v="0"/>
    <x v="7"/>
    <x v="45"/>
    <s v="Middlweight Hoodie"/>
    <s v="001"/>
    <s v="BLACK"/>
    <s v="586OJA"/>
    <s v="MULTI SKETCH + C LOGO"/>
    <x v="0"/>
    <s v="XXL"/>
    <s v="196062321600"/>
    <s v="6110.20.2079"/>
    <s v="000001000034067006"/>
    <s v="No"/>
    <s v="FALL '22"/>
    <n v="160"/>
    <n v="0"/>
    <n v="160"/>
    <n v="16.600000000000001"/>
    <n v="2656"/>
    <n v="40"/>
    <n v="6400"/>
  </r>
  <r>
    <x v="1"/>
    <x v="0"/>
    <x v="7"/>
    <x v="45"/>
    <s v="Middlweight Hoodie"/>
    <s v="001"/>
    <s v="BLACK"/>
    <s v="586OJA"/>
    <s v="MULTI SKETCH + C LOGO"/>
    <x v="0"/>
    <s v="XXL"/>
    <s v="196062321563"/>
    <s v="6110.20.2079"/>
    <s v="000001000034067002"/>
    <s v="No"/>
    <s v="FALL '22"/>
    <n v="2"/>
    <n v="0"/>
    <n v="2"/>
    <n v="16.600000000000001"/>
    <n v="33.200000000000003"/>
    <n v="40"/>
    <n v="80"/>
  </r>
  <r>
    <x v="1"/>
    <x v="0"/>
    <x v="8"/>
    <x v="46"/>
    <s v="Powerblend Hoodie - Colorblocked"/>
    <s v="TJC"/>
    <s v="WHITE/OXFORD GREY HTR"/>
    <s v="586OHA"/>
    <s v="3.5&quot;MULTI STRIPE C"/>
    <x v="0"/>
    <s v="XXL"/>
    <s v="196062303644"/>
    <s v=""/>
    <s v="000001000033748006"/>
    <s v="No"/>
    <s v="FALL '22"/>
    <n v="189"/>
    <n v="0"/>
    <n v="189"/>
    <n v="18"/>
    <n v="3402"/>
    <n v="50"/>
    <n v="9450"/>
  </r>
  <r>
    <x v="1"/>
    <x v="11"/>
    <x v="9"/>
    <x v="47"/>
    <s v="Drop Shoulder RW Cropped Hoodie"/>
    <s v="003"/>
    <s v="BLACK"/>
    <s v="549302"/>
    <s v="LEFT CHEST &quot;C&quot; LOGO (AW15374) &amp; SLV PATC"/>
    <x v="0"/>
    <s v="XXL"/>
    <s v="194959948558"/>
    <s v="6114.20.0010"/>
    <s v="000001000031069006"/>
    <s v="Yes"/>
    <s v="FALL '22"/>
    <n v="2"/>
    <n v="0"/>
    <n v="2"/>
    <n v="29.25"/>
    <n v="58.5"/>
    <n v="65"/>
    <n v="130"/>
  </r>
  <r>
    <x v="1"/>
    <x v="11"/>
    <x v="9"/>
    <x v="47"/>
    <s v="Drop Shoulder RW Cropped Hoodie"/>
    <s v="2UC"/>
    <s v="GFS SILVER GREY"/>
    <s v="549302"/>
    <s v="LEFT CHEST &quot;C&quot; LOGO (AW15374) &amp; SLV PATC"/>
    <x v="0"/>
    <s v="XXL"/>
    <s v="194959948619"/>
    <s v="6114.20.0010"/>
    <s v="000001000031071006"/>
    <s v="Yes"/>
    <s v="FALL '22"/>
    <n v="16"/>
    <n v="0"/>
    <n v="16"/>
    <n v="29.25"/>
    <n v="468"/>
    <n v="65"/>
    <n v="1040"/>
  </r>
  <r>
    <x v="1"/>
    <x v="0"/>
    <x v="9"/>
    <x v="33"/>
    <s v="CROPPED REVERSE WEAVE HOOD"/>
    <s v="003"/>
    <s v="BLACK"/>
    <s v="549302"/>
    <s v="LEFT CHEST &quot;C&quot; LOGO (AW15374) &amp; SLV PATC"/>
    <x v="0"/>
    <s v="XS"/>
    <s v="738994899217"/>
    <s v="6114.20.0010"/>
    <s v="000001000011419001"/>
    <s v="Yes"/>
    <s v="FALL '22"/>
    <n v="0"/>
    <n v="0"/>
    <n v="0"/>
    <n v="29.25"/>
    <n v="0"/>
    <n v="65"/>
    <n v="0"/>
  </r>
  <r>
    <x v="1"/>
    <x v="0"/>
    <x v="9"/>
    <x v="33"/>
    <s v="CROPPED REVERSE WEAVE HOOD"/>
    <s v="003"/>
    <s v="BLACK"/>
    <s v="549302"/>
    <s v="LEFT CHEST &quot;C&quot; LOGO (AW15374) &amp; SLV PATC"/>
    <x v="0"/>
    <s v="S"/>
    <s v="738994899224"/>
    <s v="6114.20.0010"/>
    <s v="000001000011419002"/>
    <s v="Yes"/>
    <s v="FALL '22"/>
    <n v="171"/>
    <n v="0"/>
    <n v="171"/>
    <n v="29.25"/>
    <n v="5001.75"/>
    <n v="65"/>
    <n v="11115"/>
  </r>
  <r>
    <x v="1"/>
    <x v="0"/>
    <x v="9"/>
    <x v="33"/>
    <s v="CROPPED REVERSE WEAVE HOOD"/>
    <s v="003"/>
    <s v="BLACK"/>
    <s v="549302"/>
    <s v="LEFT CHEST &quot;C&quot; LOGO (AW15374) &amp; SLV PATC"/>
    <x v="0"/>
    <s v="M"/>
    <s v="738994899231"/>
    <s v="6114.20.0010"/>
    <s v="000001000011419003"/>
    <s v="Yes"/>
    <s v="FALL '22"/>
    <n v="126"/>
    <n v="0"/>
    <n v="126"/>
    <n v="29.25"/>
    <n v="3685.5"/>
    <n v="65"/>
    <n v="8190"/>
  </r>
  <r>
    <x v="1"/>
    <x v="0"/>
    <x v="9"/>
    <x v="33"/>
    <s v="CROPPED REVERSE WEAVE HOOD"/>
    <s v="003"/>
    <s v="BLACK"/>
    <s v="549302"/>
    <s v="LEFT CHEST &quot;C&quot; LOGO (AW15374) &amp; SLV PATC"/>
    <x v="0"/>
    <s v="L"/>
    <s v="738994899248"/>
    <s v="6114.20.0010"/>
    <s v="000001000011419004"/>
    <s v="Yes"/>
    <s v="FALL '22"/>
    <n v="91"/>
    <n v="0"/>
    <n v="91"/>
    <n v="29.25"/>
    <n v="2661.75"/>
    <n v="65"/>
    <n v="5915"/>
  </r>
  <r>
    <x v="1"/>
    <x v="0"/>
    <x v="9"/>
    <x v="33"/>
    <s v="CROPPED REVERSE WEAVE HOOD"/>
    <s v="003"/>
    <s v="BLACK"/>
    <s v="549302"/>
    <s v="LEFT CHEST &quot;C&quot; LOGO (AW15374) &amp; SLV PATC"/>
    <x v="0"/>
    <s v="XXL"/>
    <s v="738994899262"/>
    <s v="6114.20.0010"/>
    <s v="000001000011419006"/>
    <s v="Yes"/>
    <s v="FALL '22"/>
    <n v="188"/>
    <n v="0"/>
    <n v="188"/>
    <n v="29.25"/>
    <n v="5499"/>
    <n v="65"/>
    <n v="12220"/>
  </r>
  <r>
    <x v="1"/>
    <x v="0"/>
    <x v="9"/>
    <x v="33"/>
    <s v="CROPPED REVERSE WEAVE HOOD"/>
    <s v="003"/>
    <s v="BLACK"/>
    <s v="549302"/>
    <s v="LEFT CHEST &quot;C&quot; LOGO (AW15374) &amp; SLV PATC"/>
    <x v="0"/>
    <s v="XL"/>
    <s v="738994899255"/>
    <s v="6114.20.0010"/>
    <s v="000001000011419005"/>
    <s v="Yes"/>
    <s v="FALL '22"/>
    <n v="9"/>
    <n v="0"/>
    <n v="9"/>
    <n v="29.25"/>
    <n v="263.25"/>
    <n v="65"/>
    <n v="585"/>
  </r>
  <r>
    <x v="1"/>
    <x v="2"/>
    <x v="8"/>
    <x v="39"/>
    <s v="POWERBLEND BOYFRIEND SWEAT PANT"/>
    <s v="AM0G"/>
    <s v="GREEN REEF"/>
    <s v="------"/>
    <s v="PLAIN GARMENTS"/>
    <x v="0"/>
    <s v="XXL"/>
    <s v="194959856914"/>
    <s v="6104.63.2011"/>
    <s v="000001000027383006"/>
    <s v="Yes"/>
    <s v="SPRING '22"/>
    <n v="0"/>
    <n v="0"/>
    <n v="0"/>
    <n v="16.75"/>
    <n v="0"/>
    <n v="50"/>
    <n v="0"/>
  </r>
  <r>
    <x v="1"/>
    <x v="2"/>
    <x v="9"/>
    <x v="48"/>
    <s v="BOYFRIEND REVERSE SWEATPANT"/>
    <s v="045"/>
    <s v="WHITE"/>
    <s v="Y06146"/>
    <s v="'C' LOGO"/>
    <x v="0"/>
    <s v="XL"/>
    <s v="194164099205"/>
    <s v="6104.62.2011"/>
    <s v="000001000020930001"/>
    <s v="Yes"/>
    <s v="SPRING '23"/>
    <n v="864"/>
    <n v="0"/>
    <n v="864"/>
    <n v="22"/>
    <n v="19008"/>
    <n v="55"/>
    <n v="47520"/>
  </r>
  <r>
    <x v="1"/>
    <x v="2"/>
    <x v="9"/>
    <x v="48"/>
    <s v="BOYFRIEND REVERSE SWEATPANT"/>
    <s v="045"/>
    <s v="WHITE"/>
    <s v="Y06146"/>
    <s v="'C' LOGO"/>
    <x v="0"/>
    <s v="XL"/>
    <s v="194164099212"/>
    <s v="6104.62.2011"/>
    <s v="000001000020930002"/>
    <s v="Yes"/>
    <s v="SPRING '23"/>
    <n v="999"/>
    <n v="0"/>
    <n v="999"/>
    <n v="22"/>
    <n v="21978"/>
    <n v="55"/>
    <n v="54945"/>
  </r>
  <r>
    <x v="1"/>
    <x v="2"/>
    <x v="9"/>
    <x v="48"/>
    <s v="BOYFRIEND REVERSE SWEATPANT"/>
    <s v="045"/>
    <s v="WHITE"/>
    <s v="Y06146"/>
    <s v="'C' LOGO"/>
    <x v="0"/>
    <s v="XL"/>
    <s v="194164099229"/>
    <s v="6104.62.2011"/>
    <s v="000001000020930003"/>
    <s v="Yes"/>
    <s v="SPRING '23"/>
    <n v="502"/>
    <n v="0"/>
    <n v="502"/>
    <n v="22"/>
    <n v="11044"/>
    <n v="55"/>
    <n v="27610"/>
  </r>
  <r>
    <x v="1"/>
    <x v="2"/>
    <x v="9"/>
    <x v="48"/>
    <s v="BOYFRIEND REVERSE SWEATPANT"/>
    <s v="045"/>
    <s v="WHITE"/>
    <s v="Y06146"/>
    <s v="'C' LOGO"/>
    <x v="0"/>
    <s v="XL"/>
    <s v="194164099236"/>
    <s v="6104.62.2011"/>
    <s v="000001000020930004"/>
    <s v="Yes"/>
    <s v="SPRING '23"/>
    <n v="772"/>
    <n v="0"/>
    <n v="772"/>
    <n v="22"/>
    <n v="16984"/>
    <n v="55"/>
    <n v="42460"/>
  </r>
  <r>
    <x v="1"/>
    <x v="2"/>
    <x v="9"/>
    <x v="48"/>
    <s v="BOYFRIEND REVERSE SWEATPANT"/>
    <s v="045"/>
    <s v="WHITE"/>
    <s v="Y06146"/>
    <s v="'C' LOGO"/>
    <x v="0"/>
    <s v="XL"/>
    <s v="194164099243"/>
    <s v="6104.62.2011"/>
    <s v="000001000020930005"/>
    <s v="Yes"/>
    <s v="SPRING '23"/>
    <n v="242"/>
    <n v="0"/>
    <n v="242"/>
    <n v="22"/>
    <n v="5324"/>
    <n v="55"/>
    <n v="13310"/>
  </r>
  <r>
    <x v="1"/>
    <x v="2"/>
    <x v="9"/>
    <x v="48"/>
    <s v="BOYFRIEND REVERSE SWEATPANT"/>
    <s v="045"/>
    <s v="WHITE"/>
    <s v="Y06146"/>
    <s v="'C' LOGO"/>
    <x v="0"/>
    <s v="XL"/>
    <s v="194164099250"/>
    <s v="6104.62.2011"/>
    <s v="000001000020930006"/>
    <s v="Yes"/>
    <s v="SPRING '23"/>
    <n v="143"/>
    <n v="0"/>
    <n v="143"/>
    <n v="22"/>
    <n v="3146"/>
    <n v="55"/>
    <n v="7865"/>
  </r>
  <r>
    <x v="1"/>
    <x v="2"/>
    <x v="8"/>
    <x v="49"/>
    <s v="PLUS POWERBLEND JOGGER"/>
    <s v="YUR"/>
    <s v="WOW PINK"/>
    <s v="Y07459"/>
    <s v="2C SCRIPT FLC-BTM (11421)"/>
    <x v="0"/>
    <s v="2XL"/>
    <s v="196062513913"/>
    <s v="6104.63.2011"/>
    <s v="000001000035078002"/>
    <s v="Yes"/>
    <s v="FALL '22"/>
    <n v="245"/>
    <n v="0"/>
    <n v="245"/>
    <n v="16.75"/>
    <n v="4103.75"/>
    <n v="50"/>
    <n v="12250"/>
  </r>
  <r>
    <x v="1"/>
    <x v="2"/>
    <x v="8"/>
    <x v="49"/>
    <s v="PLUS POWERBLEND JOGGER"/>
    <s v="YUR"/>
    <s v="WOW PINK"/>
    <s v="Y07459"/>
    <s v="2C SCRIPT FLC-BTM (11421)"/>
    <x v="0"/>
    <s v="2XL"/>
    <s v="196062513906"/>
    <s v="6104.63.2011"/>
    <s v="000001000035078001"/>
    <s v="Yes"/>
    <s v="FALL '22"/>
    <n v="465"/>
    <n v="0"/>
    <n v="465"/>
    <n v="16.75"/>
    <n v="7788.75"/>
    <n v="50"/>
    <n v="23250"/>
  </r>
  <r>
    <x v="1"/>
    <x v="2"/>
    <x v="8"/>
    <x v="49"/>
    <s v="PLUS POWERBLEND JOGGER"/>
    <s v="YUR"/>
    <s v="WOW PINK"/>
    <s v="Y07459"/>
    <s v="2C SCRIPT FLC-BTM (11421)"/>
    <x v="0"/>
    <s v="2XL"/>
    <s v="196062513890"/>
    <s v="6104.63.2011"/>
    <s v="000001000035078003"/>
    <s v="Yes"/>
    <s v="FALL '22"/>
    <n v="500"/>
    <n v="0"/>
    <n v="500"/>
    <n v="16.75"/>
    <n v="8375"/>
    <n v="50"/>
    <n v="25000"/>
  </r>
  <r>
    <x v="1"/>
    <x v="2"/>
    <x v="8"/>
    <x v="41"/>
    <s v="Powerblend Jogger"/>
    <s v="04W"/>
    <s v="SWEET GREEN"/>
    <s v="Y07459"/>
    <s v="2C SCRIPT FLC-BTM (11421)"/>
    <x v="0"/>
    <s v="XXL"/>
    <s v="196062056892"/>
    <s v="6104.63.2011"/>
    <s v="000001000030774006"/>
    <s v="Yes"/>
    <s v="SPRING '22"/>
    <n v="96"/>
    <n v="0"/>
    <n v="96"/>
    <n v="16.75"/>
    <n v="1608"/>
    <n v="50"/>
    <n v="4800"/>
  </r>
  <r>
    <x v="1"/>
    <x v="2"/>
    <x v="8"/>
    <x v="41"/>
    <s v="Powerblend Jogger"/>
    <s v="M+S"/>
    <s v="FRESH TEAL"/>
    <s v="Y07459"/>
    <s v="2C SCRIPT FLC-BTM (11421)"/>
    <x v="0"/>
    <s v="4X"/>
    <s v="196062056854"/>
    <s v="6104.63.2011"/>
    <s v="000001000030776006"/>
    <s v="Yes"/>
    <s v="SPRING '22"/>
    <n v="29"/>
    <n v="0"/>
    <n v="29"/>
    <n v="16.75"/>
    <n v="485.75"/>
    <n v="50"/>
    <n v="1450"/>
  </r>
  <r>
    <x v="1"/>
    <x v="2"/>
    <x v="8"/>
    <x v="50"/>
    <s v="PLUS POWERBLEND JOGGER"/>
    <s v="RTF"/>
    <s v="PINKY PEACH"/>
    <s v="Y07459"/>
    <s v="2C SCRIPT FLC-BTM (11421)"/>
    <x v="0"/>
    <s v="1X"/>
    <s v="194959999697"/>
    <s v=""/>
    <s v="000001000017733004"/>
    <s v="Yes"/>
    <s v="SPRING '22"/>
    <n v="94"/>
    <n v="0"/>
    <n v="94"/>
    <n v="13.5"/>
    <n v="1269"/>
    <n v="45"/>
    <n v="4230"/>
  </r>
  <r>
    <x v="1"/>
    <x v="2"/>
    <x v="8"/>
    <x v="50"/>
    <s v="PLUS POWERBLEND JOGGER"/>
    <s v="RTF"/>
    <s v="PINKY PEACH"/>
    <s v="Y07459"/>
    <s v="2C SCRIPT FLC-BTM (11421)"/>
    <x v="0"/>
    <s v="2X"/>
    <s v="194959999703"/>
    <s v=""/>
    <s v="000001000017733001"/>
    <s v="Yes"/>
    <s v="SPRING '22"/>
    <n v="299"/>
    <n v="0"/>
    <n v="299"/>
    <n v="13.5"/>
    <n v="4036.5"/>
    <n v="45"/>
    <n v="13455"/>
  </r>
  <r>
    <x v="1"/>
    <x v="2"/>
    <x v="8"/>
    <x v="50"/>
    <s v="PLUS POWERBLEND JOGGER"/>
    <s v="RTF"/>
    <s v="PINKY PEACH"/>
    <s v="Y07459"/>
    <s v="2C SCRIPT FLC-BTM (11421)"/>
    <x v="0"/>
    <s v="3X"/>
    <s v="194959999710"/>
    <s v=""/>
    <s v="000001000017733002"/>
    <s v="Yes"/>
    <s v="SPRING '22"/>
    <n v="91"/>
    <n v="0"/>
    <n v="91"/>
    <n v="13.5"/>
    <n v="1228.5"/>
    <n v="45"/>
    <n v="4095"/>
  </r>
  <r>
    <x v="1"/>
    <x v="2"/>
    <x v="8"/>
    <x v="50"/>
    <s v="PLUS POWERBLEND JOGGER"/>
    <s v="RTF"/>
    <s v="PINKY PEACH"/>
    <s v="Y07459"/>
    <s v="2C SCRIPT FLC-BTM (11421)"/>
    <x v="0"/>
    <s v="4X"/>
    <s v="194959999727"/>
    <s v=""/>
    <s v="000001000017733003"/>
    <s v="Yes"/>
    <s v="SPRING '22"/>
    <n v="95"/>
    <n v="0"/>
    <n v="95"/>
    <n v="13.5"/>
    <n v="1282.5"/>
    <n v="45"/>
    <n v="4275"/>
  </r>
  <r>
    <x v="1"/>
    <x v="2"/>
    <x v="8"/>
    <x v="49"/>
    <s v="PLUS POWERBLEND JOGGER"/>
    <s v="001"/>
    <s v="BLACK"/>
    <s v="586P9A"/>
    <s v="12&quot; CLBK FOIL SCPTS/P"/>
    <x v="0"/>
    <s v="XXL"/>
    <s v="196062362511"/>
    <s v="6104.63.2011"/>
    <s v="000001000034980003"/>
    <s v="No"/>
    <s v="FALL '22"/>
    <n v="359"/>
    <n v="0"/>
    <n v="359"/>
    <n v="15.5"/>
    <n v="5564.5"/>
    <n v="50"/>
    <n v="17950"/>
  </r>
  <r>
    <x v="1"/>
    <x v="2"/>
    <x v="8"/>
    <x v="49"/>
    <s v="PLUS POWERBLEND JOGGER"/>
    <s v="001"/>
    <s v="BLACK"/>
    <s v="586P9A"/>
    <s v="12&quot; CLBK FOIL SCPTS/P"/>
    <x v="0"/>
    <s v="XXL"/>
    <s v="196062362528"/>
    <s v="6104.63.2011"/>
    <s v="000001000034980001"/>
    <s v="No"/>
    <s v="FALL '22"/>
    <n v="26"/>
    <n v="0"/>
    <n v="26"/>
    <n v="15.5"/>
    <n v="403"/>
    <n v="50"/>
    <n v="1300"/>
  </r>
  <r>
    <x v="1"/>
    <x v="2"/>
    <x v="8"/>
    <x v="49"/>
    <s v="PLUS POWERBLEND JOGGER"/>
    <s v="A1DF"/>
    <s v="SANDALWOOD RED"/>
    <s v="586P9A"/>
    <s v="12&quot; CLBK FOIL SCPTS/P"/>
    <x v="0"/>
    <s v="XXL"/>
    <s v="196062362542"/>
    <s v="6104.63.2011"/>
    <s v="000001000034981003"/>
    <s v="No"/>
    <s v="FALL '22"/>
    <n v="11"/>
    <n v="0"/>
    <n v="11"/>
    <n v="15.5"/>
    <n v="170.5"/>
    <n v="50"/>
    <n v="550"/>
  </r>
  <r>
    <x v="1"/>
    <x v="2"/>
    <x v="8"/>
    <x v="49"/>
    <s v="PLUS POWERBLEND JOGGER"/>
    <s v="A1DF"/>
    <s v="SANDALWOOD RED"/>
    <s v="586P9A"/>
    <s v="12&quot; CLBK FOIL SCPTS/P"/>
    <x v="0"/>
    <s v="XXL"/>
    <s v="196062362559"/>
    <s v="6104.63.2011"/>
    <s v="000001000034981001"/>
    <s v="No"/>
    <s v="FALL '22"/>
    <n v="97"/>
    <n v="0"/>
    <n v="97"/>
    <n v="15.5"/>
    <n v="1503.5"/>
    <n v="50"/>
    <n v="4850"/>
  </r>
  <r>
    <x v="1"/>
    <x v="2"/>
    <x v="8"/>
    <x v="49"/>
    <s v="PLUS POWERBLEND JOGGER"/>
    <s v="A1DF"/>
    <s v="SANDALWOOD RED"/>
    <s v="586P9A"/>
    <s v="12&quot; CLBK FOIL SCPTS/P"/>
    <x v="0"/>
    <s v="XXL"/>
    <s v="196062362566"/>
    <s v="6104.63.2011"/>
    <s v="000001000034981002"/>
    <s v="No"/>
    <s v="FALL '22"/>
    <n v="7"/>
    <n v="0"/>
    <n v="7"/>
    <n v="15.5"/>
    <n v="108.5"/>
    <n v="50"/>
    <n v="350"/>
  </r>
  <r>
    <x v="1"/>
    <x v="2"/>
    <x v="8"/>
    <x v="49"/>
    <s v="PLUS POWERBLEND JOGGER"/>
    <s v="023"/>
    <s v="OXFORD GRAY"/>
    <s v="586644"/>
    <s v="1&quot; SPORT C PATCH"/>
    <x v="0"/>
    <s v="XXL"/>
    <s v="196062367318"/>
    <s v="6104.63.2011"/>
    <s v="000001000035071003"/>
    <s v="No"/>
    <s v="FALL '22"/>
    <n v="211"/>
    <n v="0"/>
    <n v="211"/>
    <n v="14.5"/>
    <n v="3059.5"/>
    <n v="45"/>
    <n v="9495"/>
  </r>
  <r>
    <x v="1"/>
    <x v="2"/>
    <x v="8"/>
    <x v="49"/>
    <s v="PLUS POWERBLEND JOGGER"/>
    <s v="023"/>
    <s v="OXFORD GRAY"/>
    <s v="586644"/>
    <s v="1&quot; SPORT C PATCH"/>
    <x v="0"/>
    <s v="XXL"/>
    <s v="196062367325"/>
    <s v="6104.63.2011"/>
    <s v="000001000035071001"/>
    <s v="No"/>
    <s v="FALL '22"/>
    <n v="98"/>
    <n v="0"/>
    <n v="98"/>
    <n v="14.5"/>
    <n v="1421"/>
    <n v="45"/>
    <n v="4410"/>
  </r>
  <r>
    <x v="1"/>
    <x v="2"/>
    <x v="8"/>
    <x v="49"/>
    <s v="PLUS POWERBLEND JOGGER"/>
    <s v="023"/>
    <s v="OXFORD GRAY"/>
    <s v="586644"/>
    <s v="1&quot; SPORT C PATCH"/>
    <x v="0"/>
    <s v="XXL"/>
    <s v="196062367332"/>
    <s v="6104.63.2011"/>
    <s v="000001000035071002"/>
    <s v="No"/>
    <s v="FALL '22"/>
    <n v="39"/>
    <n v="0"/>
    <n v="39"/>
    <n v="14.5"/>
    <n v="565.5"/>
    <n v="45"/>
    <n v="1755"/>
  </r>
  <r>
    <x v="1"/>
    <x v="2"/>
    <x v="8"/>
    <x v="49"/>
    <s v="PLUS POWERBLEND JOGGER"/>
    <s v="WN7"/>
    <s v="SHEER PALE PINK"/>
    <s v="586644"/>
    <s v="1&quot; SPORT C PATCH"/>
    <x v="0"/>
    <s v="XXL"/>
    <s v="196062367394"/>
    <s v="6104.63.2011"/>
    <s v="000001000035073002"/>
    <s v="No"/>
    <s v="FALL '22"/>
    <n v="296"/>
    <n v="0"/>
    <n v="296"/>
    <n v="14.5"/>
    <n v="4292"/>
    <n v="45"/>
    <n v="13320"/>
  </r>
  <r>
    <x v="1"/>
    <x v="2"/>
    <x v="8"/>
    <x v="49"/>
    <s v="PLUS POWERBLEND JOGGER"/>
    <s v="WN7"/>
    <s v="SHEER PALE PINK"/>
    <s v="586644"/>
    <s v="1&quot; SPORT C PATCH"/>
    <x v="0"/>
    <s v="XXL"/>
    <s v="196062367387"/>
    <s v="6104.63.2011"/>
    <s v="000001000035073001"/>
    <s v="No"/>
    <s v="FALL '22"/>
    <n v="402"/>
    <n v="0"/>
    <n v="402"/>
    <n v="14.5"/>
    <n v="5829"/>
    <n v="45"/>
    <n v="18090"/>
  </r>
  <r>
    <x v="1"/>
    <x v="2"/>
    <x v="8"/>
    <x v="49"/>
    <s v="PLUS POWERBLEND JOGGER"/>
    <s v="WN7"/>
    <s v="SHEER PALE PINK"/>
    <s v="586644"/>
    <s v="1&quot; SPORT C PATCH"/>
    <x v="0"/>
    <s v="XXL"/>
    <s v="196062367370"/>
    <s v="6104.63.2011"/>
    <s v="000001000035073003"/>
    <s v="No"/>
    <s v="FALL '22"/>
    <n v="336"/>
    <n v="0"/>
    <n v="336"/>
    <n v="14.5"/>
    <n v="4872"/>
    <n v="45"/>
    <n v="15120"/>
  </r>
  <r>
    <x v="1"/>
    <x v="2"/>
    <x v="8"/>
    <x v="49"/>
    <s v="PLUS POWERBLEND JOGGER"/>
    <s v="NMC"/>
    <s v="PLUM PORT"/>
    <s v="586644"/>
    <s v="1&quot; SPORT C PATCH"/>
    <x v="0"/>
    <s v="XXL"/>
    <s v="196062367356"/>
    <s v="6104.63.2011"/>
    <s v="000001000035072001"/>
    <s v="No"/>
    <s v="FALL '22"/>
    <n v="314"/>
    <n v="0"/>
    <n v="314"/>
    <n v="14.5"/>
    <n v="4553"/>
    <n v="45"/>
    <n v="14130"/>
  </r>
  <r>
    <x v="1"/>
    <x v="2"/>
    <x v="8"/>
    <x v="49"/>
    <s v="PLUS POWERBLEND JOGGER"/>
    <s v="NMC"/>
    <s v="PLUM PORT"/>
    <s v="586644"/>
    <s v="1&quot; SPORT C PATCH"/>
    <x v="0"/>
    <s v="XXL"/>
    <s v="196062367363"/>
    <s v="6104.63.2011"/>
    <s v="000001000035072002"/>
    <s v="No"/>
    <s v="FALL '22"/>
    <n v="324"/>
    <n v="0"/>
    <n v="324"/>
    <n v="14.5"/>
    <n v="4698"/>
    <n v="45"/>
    <n v="14580"/>
  </r>
  <r>
    <x v="1"/>
    <x v="2"/>
    <x v="8"/>
    <x v="49"/>
    <s v="PLUS POWERBLEND JOGGER"/>
    <s v="NMC"/>
    <s v="PLUM PORT"/>
    <s v="586644"/>
    <s v="1&quot; SPORT C PATCH"/>
    <x v="0"/>
    <s v="XXL"/>
    <s v="196062367349"/>
    <s v="6104.63.2011"/>
    <s v="000001000035072003"/>
    <s v="No"/>
    <s v="FALL '22"/>
    <n v="336"/>
    <n v="0"/>
    <n v="336"/>
    <n v="14.5"/>
    <n v="4872"/>
    <n v="45"/>
    <n v="15120"/>
  </r>
  <r>
    <x v="1"/>
    <x v="2"/>
    <x v="8"/>
    <x v="49"/>
    <s v="PLUS POWERBLEND JOGGER"/>
    <s v="001"/>
    <s v="BLACK"/>
    <s v="586644"/>
    <s v="1&quot; SPORT C PATCH"/>
    <x v="0"/>
    <s v="XXL"/>
    <s v="196062367295"/>
    <s v="6104.63.2011"/>
    <s v="000001000035070001"/>
    <s v="No"/>
    <s v="FALL '22"/>
    <n v="0"/>
    <n v="0"/>
    <n v="0"/>
    <n v="14.5"/>
    <n v="0"/>
    <n v="45"/>
    <n v="0"/>
  </r>
  <r>
    <x v="1"/>
    <x v="2"/>
    <x v="8"/>
    <x v="49"/>
    <s v="PLUS POWERBLEND JOGGER"/>
    <s v="001"/>
    <s v="BLACK"/>
    <s v="586644"/>
    <s v="1&quot; SPORT C PATCH"/>
    <x v="0"/>
    <s v="XXL"/>
    <s v="196062367301"/>
    <s v="6104.63.2011"/>
    <s v="000001000035070002"/>
    <s v="No"/>
    <s v="FALL '22"/>
    <n v="0"/>
    <n v="0"/>
    <n v="0"/>
    <n v="14.5"/>
    <n v="0"/>
    <n v="45"/>
    <n v="0"/>
  </r>
  <r>
    <x v="1"/>
    <x v="2"/>
    <x v="8"/>
    <x v="49"/>
    <s v="PLUS POWERBLEND JOGGER"/>
    <s v="001"/>
    <s v="BLACK"/>
    <s v="586644"/>
    <s v="1&quot; SPORT C PATCH"/>
    <x v="0"/>
    <s v="XXL"/>
    <s v="196062367288"/>
    <s v="6104.63.2011"/>
    <s v="000001000035070003"/>
    <s v="No"/>
    <s v="FALL '22"/>
    <n v="0"/>
    <n v="0"/>
    <n v="0"/>
    <n v="14.5"/>
    <n v="0"/>
    <n v="45"/>
    <n v="0"/>
  </r>
  <r>
    <x v="1"/>
    <x v="2"/>
    <x v="8"/>
    <x v="49"/>
    <s v="PLUS POWERBLEND JOGGER"/>
    <s v="0SG"/>
    <s v="RICH PURPLE"/>
    <s v="Y07459"/>
    <s v="2C SCRIPT FLC-BTM (11421)"/>
    <x v="0"/>
    <s v="XXL"/>
    <s v="196062367516"/>
    <s v="6104.63.2011"/>
    <s v="000001000035081001"/>
    <s v="No"/>
    <s v="FALL '22"/>
    <n v="515"/>
    <n v="0"/>
    <n v="515"/>
    <n v="16.75"/>
    <n v="8626.25"/>
    <n v="50"/>
    <n v="25750"/>
  </r>
  <r>
    <x v="1"/>
    <x v="2"/>
    <x v="8"/>
    <x v="49"/>
    <s v="PLUS POWERBLEND JOGGER"/>
    <s v="0SG"/>
    <s v="RICH PURPLE"/>
    <s v="Y07459"/>
    <s v="2C SCRIPT FLC-BTM (11421)"/>
    <x v="0"/>
    <s v="XXL"/>
    <s v="196062367523"/>
    <s v="6104.63.2011"/>
    <s v="000001000035081002"/>
    <s v="No"/>
    <s v="FALL '22"/>
    <n v="941"/>
    <n v="0"/>
    <n v="941"/>
    <n v="16.75"/>
    <n v="15761.75"/>
    <n v="50"/>
    <n v="47050"/>
  </r>
  <r>
    <x v="1"/>
    <x v="2"/>
    <x v="8"/>
    <x v="49"/>
    <s v="PLUS POWERBLEND JOGGER"/>
    <s v="0SG"/>
    <s v="RICH PURPLE"/>
    <s v="Y07459"/>
    <s v="2C SCRIPT FLC-BTM (11421)"/>
    <x v="0"/>
    <s v="XXL"/>
    <s v="196062367509"/>
    <s v="6104.63.2011"/>
    <s v="000001000035081003"/>
    <s v="No"/>
    <s v="FALL '22"/>
    <n v="1890"/>
    <n v="0"/>
    <n v="1890"/>
    <n v="16.75"/>
    <n v="31657.5"/>
    <n v="50"/>
    <n v="94500"/>
  </r>
  <r>
    <x v="1"/>
    <x v="2"/>
    <x v="8"/>
    <x v="49"/>
    <s v="PLUS POWERBLEND JOGGER"/>
    <s v="2W7"/>
    <s v="CREATIVE MAUVE"/>
    <s v="Y07459"/>
    <s v="2C SCRIPT FLC-BTM (11421)"/>
    <x v="0"/>
    <s v="XXL"/>
    <s v="196062367448"/>
    <s v="6104.63.2011"/>
    <s v="000001000035080003"/>
    <s v="No"/>
    <s v="FALL '22"/>
    <n v="306"/>
    <n v="0"/>
    <n v="306"/>
    <n v="16.75"/>
    <n v="5125.5"/>
    <n v="50"/>
    <n v="15300"/>
  </r>
  <r>
    <x v="1"/>
    <x v="2"/>
    <x v="8"/>
    <x v="49"/>
    <s v="PLUS POWERBLEND JOGGER"/>
    <s v="2W7"/>
    <s v="CREATIVE MAUVE"/>
    <s v="Y07459"/>
    <s v="2C SCRIPT FLC-BTM (11421)"/>
    <x v="0"/>
    <s v="XXL"/>
    <s v="196062367455"/>
    <s v="6104.63.2011"/>
    <s v="000001000035080001"/>
    <s v="No"/>
    <s v="FALL '22"/>
    <n v="213"/>
    <n v="0"/>
    <n v="213"/>
    <n v="16.75"/>
    <n v="3567.75"/>
    <n v="50"/>
    <n v="10650"/>
  </r>
  <r>
    <x v="1"/>
    <x v="2"/>
    <x v="8"/>
    <x v="49"/>
    <s v="PLUS POWERBLEND JOGGER"/>
    <s v="2W7"/>
    <s v="CREATIVE MAUVE"/>
    <s v="Y07459"/>
    <s v="2C SCRIPT FLC-BTM (11421)"/>
    <x v="0"/>
    <s v="XXL"/>
    <s v="196062367462"/>
    <s v="6104.63.2011"/>
    <s v="000001000035080002"/>
    <s v="No"/>
    <s v="FALL '22"/>
    <n v="238"/>
    <n v="0"/>
    <n v="238"/>
    <n v="16.75"/>
    <n v="3986.5"/>
    <n v="50"/>
    <n v="11900"/>
  </r>
  <r>
    <x v="1"/>
    <x v="2"/>
    <x v="8"/>
    <x v="49"/>
    <s v="PLUS POWERBLEND JOGGER"/>
    <s v="G61"/>
    <s v="GRANITE HEATHER"/>
    <s v="Y07459"/>
    <s v="2C SCRIPT FLC-BTM (11421)"/>
    <x v="0"/>
    <s v="XXL"/>
    <s v="196062367479"/>
    <s v="6104.63.2011"/>
    <s v="000001000035076003"/>
    <s v="No"/>
    <s v="FALL '22"/>
    <n v="563"/>
    <n v="0"/>
    <n v="563"/>
    <n v="16.75"/>
    <n v="9430.25"/>
    <n v="50"/>
    <n v="28150"/>
  </r>
  <r>
    <x v="1"/>
    <x v="2"/>
    <x v="8"/>
    <x v="49"/>
    <s v="PLUS POWERBLEND JOGGER"/>
    <s v="G61"/>
    <s v="GRANITE HEATHER"/>
    <s v="Y07459"/>
    <s v="2C SCRIPT FLC-BTM (11421)"/>
    <x v="0"/>
    <s v="XXL"/>
    <s v="196062367493"/>
    <s v="6104.63.2011"/>
    <s v="000001000035076002"/>
    <s v="No"/>
    <s v="FALL '22"/>
    <n v="298"/>
    <n v="0"/>
    <n v="298"/>
    <n v="16.75"/>
    <n v="4991.5"/>
    <n v="50"/>
    <n v="14900"/>
  </r>
  <r>
    <x v="1"/>
    <x v="2"/>
    <x v="8"/>
    <x v="49"/>
    <s v="PLUS POWERBLEND JOGGER"/>
    <s v="G61"/>
    <s v="GRANITE HEATHER"/>
    <s v="Y07459"/>
    <s v="2C SCRIPT FLC-BTM (11421)"/>
    <x v="0"/>
    <s v="XXL"/>
    <s v="196062367486"/>
    <s v="6104.63.2011"/>
    <s v="000001000035076001"/>
    <s v="No"/>
    <s v="FALL '22"/>
    <n v="488"/>
    <n v="0"/>
    <n v="488"/>
    <n v="16.75"/>
    <n v="8174"/>
    <n v="50"/>
    <n v="24400"/>
  </r>
  <r>
    <x v="1"/>
    <x v="2"/>
    <x v="8"/>
    <x v="41"/>
    <s v="Powerblend Jogger"/>
    <s v="WN7"/>
    <s v="SHEER PALE PINK"/>
    <s v="586P9A"/>
    <s v="12&quot; CLBK FOIL SCPTS/P"/>
    <x v="0"/>
    <s v="XXL"/>
    <s v="196062312011"/>
    <s v="6104.63.2011"/>
    <s v="000001000033895006"/>
    <s v="No"/>
    <s v="FALL '22"/>
    <n v="138"/>
    <n v="0"/>
    <n v="138"/>
    <n v="15.5"/>
    <n v="2139"/>
    <n v="50"/>
    <n v="6900"/>
  </r>
  <r>
    <x v="1"/>
    <x v="2"/>
    <x v="8"/>
    <x v="41"/>
    <s v="Powerblend Jogger"/>
    <s v="A1DF"/>
    <s v="SANDALWOOD RED"/>
    <s v="586P9A"/>
    <s v="12&quot; CLBK FOIL SCPTS/P"/>
    <x v="0"/>
    <s v="XXL"/>
    <s v="196062311953"/>
    <s v="6104.63.2011"/>
    <s v="000001000033893006"/>
    <s v="No"/>
    <s v="FALL '22"/>
    <n v="163"/>
    <n v="0"/>
    <n v="163"/>
    <n v="15.5"/>
    <n v="2526.5"/>
    <n v="50"/>
    <n v="8150"/>
  </r>
  <r>
    <x v="1"/>
    <x v="2"/>
    <x v="8"/>
    <x v="41"/>
    <s v="Powerblend Jogger"/>
    <s v="001"/>
    <s v="BLACK"/>
    <s v="586P9A"/>
    <s v="12&quot; CLBK FOIL SCPTS/P"/>
    <x v="0"/>
    <s v="XXL"/>
    <s v="196062311830"/>
    <s v="6104.63.2011"/>
    <s v="000001000033892006"/>
    <s v="No"/>
    <s v="FALL '22"/>
    <n v="0"/>
    <n v="0"/>
    <n v="0"/>
    <n v="15.5"/>
    <n v="0"/>
    <n v="50"/>
    <n v="0"/>
  </r>
  <r>
    <x v="1"/>
    <x v="2"/>
    <x v="8"/>
    <x v="41"/>
    <s v="Powerblend Jogger"/>
    <s v="QQ0"/>
    <s v="MIDWAY BROWN"/>
    <s v="586P9A"/>
    <s v="12&quot; CLBK FOIL SCPTS/P"/>
    <x v="0"/>
    <s v="XXL"/>
    <s v="196062311892"/>
    <s v="6104.63.2011"/>
    <s v="000001000033894006"/>
    <s v="No"/>
    <s v="FALL '22"/>
    <n v="0"/>
    <n v="0"/>
    <n v="0"/>
    <n v="15.5"/>
    <n v="0"/>
    <n v="50"/>
    <n v="0"/>
  </r>
  <r>
    <x v="1"/>
    <x v="2"/>
    <x v="8"/>
    <x v="41"/>
    <s v="Powerblend Jogger"/>
    <s v="J0G"/>
    <s v="AQUA TONIC"/>
    <s v="586POA"/>
    <s v="3&quot; OLD ENG C+SCPT S/P"/>
    <x v="0"/>
    <s v="XXL"/>
    <s v="196062312202"/>
    <s v="6104.63.2011"/>
    <s v="000001000033900001"/>
    <s v="No"/>
    <s v="FALL '22"/>
    <n v="315"/>
    <n v="0"/>
    <n v="315"/>
    <n v="14"/>
    <n v="4410"/>
    <n v="45"/>
    <n v="14175"/>
  </r>
  <r>
    <x v="1"/>
    <x v="2"/>
    <x v="8"/>
    <x v="41"/>
    <s v="Powerblend Jogger"/>
    <s v="J0G"/>
    <s v="AQUA TONIC"/>
    <s v="586POA"/>
    <s v="3&quot; OLD ENG C+SCPT S/P"/>
    <x v="0"/>
    <s v="XXL"/>
    <s v="196062312219"/>
    <s v="6104.63.2011"/>
    <s v="000001000033900002"/>
    <s v="No"/>
    <s v="FALL '22"/>
    <n v="2569"/>
    <n v="0"/>
    <n v="2569"/>
    <n v="14"/>
    <n v="35966"/>
    <n v="45"/>
    <n v="115605"/>
  </r>
  <r>
    <x v="1"/>
    <x v="2"/>
    <x v="8"/>
    <x v="41"/>
    <s v="Powerblend Jogger"/>
    <s v="J0G"/>
    <s v="AQUA TONIC"/>
    <s v="586POA"/>
    <s v="3&quot; OLD ENG C+SCPT S/P"/>
    <x v="0"/>
    <s v="XXL"/>
    <s v="196062312226"/>
    <s v="6104.63.2011"/>
    <s v="000001000033900003"/>
    <s v="No"/>
    <s v="FALL '22"/>
    <n v="2642"/>
    <n v="0"/>
    <n v="2642"/>
    <n v="14"/>
    <n v="36988"/>
    <n v="45"/>
    <n v="118890"/>
  </r>
  <r>
    <x v="1"/>
    <x v="2"/>
    <x v="8"/>
    <x v="41"/>
    <s v="Powerblend Jogger"/>
    <s v="J0G"/>
    <s v="AQUA TONIC"/>
    <s v="586POA"/>
    <s v="3&quot; OLD ENG C+SCPT S/P"/>
    <x v="0"/>
    <s v="XXL"/>
    <s v="196062312233"/>
    <s v="6104.63.2011"/>
    <s v="000001000033900004"/>
    <s v="No"/>
    <s v="FALL '22"/>
    <n v="1419"/>
    <n v="0"/>
    <n v="1419"/>
    <n v="14"/>
    <n v="19866"/>
    <n v="45"/>
    <n v="63855"/>
  </r>
  <r>
    <x v="1"/>
    <x v="2"/>
    <x v="8"/>
    <x v="41"/>
    <s v="Powerblend Jogger"/>
    <s v="J0G"/>
    <s v="AQUA TONIC"/>
    <s v="586POA"/>
    <s v="3&quot; OLD ENG C+SCPT S/P"/>
    <x v="0"/>
    <s v="XXL"/>
    <s v="196062312257"/>
    <s v="6104.63.2011"/>
    <s v="000001000033900006"/>
    <s v="No"/>
    <s v="FALL '22"/>
    <n v="236"/>
    <n v="0"/>
    <n v="236"/>
    <n v="14"/>
    <n v="3304"/>
    <n v="45"/>
    <n v="10620"/>
  </r>
  <r>
    <x v="1"/>
    <x v="2"/>
    <x v="8"/>
    <x v="41"/>
    <s v="Powerblend Jogger"/>
    <s v="J0G"/>
    <s v="AQUA TONIC"/>
    <s v="586POA"/>
    <s v="3&quot; OLD ENG C+SCPT S/P"/>
    <x v="0"/>
    <s v="XXL"/>
    <s v="196062312240"/>
    <s v="6104.63.2011"/>
    <s v="000001000033900005"/>
    <s v="No"/>
    <s v="FALL '22"/>
    <n v="0"/>
    <n v="0"/>
    <n v="0"/>
    <n v="14"/>
    <n v="0"/>
    <n v="45"/>
    <n v="0"/>
  </r>
  <r>
    <x v="1"/>
    <x v="2"/>
    <x v="8"/>
    <x v="39"/>
    <s v="POWERBLEND BOYFRIEND SWEAT PANT"/>
    <s v="J0G"/>
    <s v="AQUA TONIC"/>
    <s v="------"/>
    <s v="PLAIN GARMENTS"/>
    <x v="0"/>
    <s v="XXL"/>
    <s v="196062333924"/>
    <s v="6104.63.2011"/>
    <s v="000001000027386002"/>
    <s v="No"/>
    <s v="FALL '22"/>
    <n v="407"/>
    <n v="0"/>
    <n v="407"/>
    <n v="16.75"/>
    <n v="6817.25"/>
    <n v="50"/>
    <n v="20350"/>
  </r>
  <r>
    <x v="1"/>
    <x v="2"/>
    <x v="8"/>
    <x v="39"/>
    <s v="POWERBLEND BOYFRIEND SWEAT PANT"/>
    <s v="J0G"/>
    <s v="AQUA TONIC"/>
    <s v="------"/>
    <s v="PLAIN GARMENTS"/>
    <x v="0"/>
    <s v="XXL"/>
    <s v="196062333955"/>
    <s v="6104.63.2011"/>
    <s v="000001000027386005"/>
    <s v="No"/>
    <s v="FALL '22"/>
    <n v="346"/>
    <n v="0"/>
    <n v="346"/>
    <n v="16.75"/>
    <n v="5795.5"/>
    <n v="50"/>
    <n v="17300"/>
  </r>
  <r>
    <x v="1"/>
    <x v="2"/>
    <x v="8"/>
    <x v="39"/>
    <s v="POWERBLEND BOYFRIEND SWEAT PANT"/>
    <s v="J0G"/>
    <s v="AQUA TONIC"/>
    <s v="------"/>
    <s v="PLAIN GARMENTS"/>
    <x v="0"/>
    <s v="XXL"/>
    <s v="196062333917"/>
    <s v="6104.63.2011"/>
    <s v="000001000027386001"/>
    <s v="No"/>
    <s v="FALL '22"/>
    <n v="159"/>
    <n v="0"/>
    <n v="159"/>
    <n v="16.75"/>
    <n v="2663.25"/>
    <n v="50"/>
    <n v="7950"/>
  </r>
  <r>
    <x v="1"/>
    <x v="2"/>
    <x v="8"/>
    <x v="39"/>
    <s v="POWERBLEND BOYFRIEND SWEAT PANT"/>
    <s v="J0G"/>
    <s v="AQUA TONIC"/>
    <s v="------"/>
    <s v="PLAIN GARMENTS"/>
    <x v="0"/>
    <s v="XXL"/>
    <s v="196062333948"/>
    <s v="6104.63.2011"/>
    <s v="000001000027386004"/>
    <s v="No"/>
    <s v="FALL '22"/>
    <n v="548"/>
    <n v="0"/>
    <n v="548"/>
    <n v="16.75"/>
    <n v="9179"/>
    <n v="50"/>
    <n v="27400"/>
  </r>
  <r>
    <x v="1"/>
    <x v="2"/>
    <x v="8"/>
    <x v="39"/>
    <s v="POWERBLEND BOYFRIEND SWEAT PANT"/>
    <s v="J0G"/>
    <s v="AQUA TONIC"/>
    <s v="------"/>
    <s v="PLAIN GARMENTS"/>
    <x v="0"/>
    <s v="XXL"/>
    <s v="196062333931"/>
    <s v="6104.63.2011"/>
    <s v="000001000027386003"/>
    <s v="No"/>
    <s v="FALL '22"/>
    <n v="515"/>
    <n v="0"/>
    <n v="515"/>
    <n v="16.75"/>
    <n v="8626.25"/>
    <n v="50"/>
    <n v="25750"/>
  </r>
  <r>
    <x v="1"/>
    <x v="2"/>
    <x v="8"/>
    <x v="39"/>
    <s v="POWERBLEND BOYFRIEND SWEAT PANT"/>
    <s v="J0G"/>
    <s v="AQUA TONIC"/>
    <s v="------"/>
    <s v="PLAIN GARMENTS"/>
    <x v="0"/>
    <s v="XXL"/>
    <s v="196062333962"/>
    <s v="6104.63.2011"/>
    <s v="000001000027386006"/>
    <s v="No"/>
    <s v="FALL '22"/>
    <n v="136"/>
    <n v="0"/>
    <n v="136"/>
    <n v="16.75"/>
    <n v="2278"/>
    <n v="50"/>
    <n v="6800"/>
  </r>
  <r>
    <x v="1"/>
    <x v="2"/>
    <x v="8"/>
    <x v="39"/>
    <s v="POWERBLEND BOYFRIEND SWEAT PANT"/>
    <s v="2W7"/>
    <s v="CREATIVE MAUVE"/>
    <s v="------"/>
    <s v="PLAIN GARMENTS"/>
    <x v="0"/>
    <s v="XXL"/>
    <s v="196062334037"/>
    <s v="6104.63.2011"/>
    <s v="000001000027391001"/>
    <s v="No"/>
    <s v="FALL '23"/>
    <n v="174"/>
    <n v="0"/>
    <n v="174"/>
    <n v="16.75"/>
    <n v="2914.5"/>
    <n v="50"/>
    <n v="8700"/>
  </r>
  <r>
    <x v="1"/>
    <x v="2"/>
    <x v="8"/>
    <x v="39"/>
    <s v="POWERBLEND BOYFRIEND SWEAT PANT"/>
    <s v="2W7"/>
    <s v="CREATIVE MAUVE"/>
    <s v="------"/>
    <s v="PLAIN GARMENTS"/>
    <x v="0"/>
    <s v="XXL"/>
    <s v="196062334044"/>
    <s v="6104.63.2011"/>
    <s v="000001000027391002"/>
    <s v="No"/>
    <s v="FALL '23"/>
    <n v="226"/>
    <n v="0"/>
    <n v="226"/>
    <n v="16.75"/>
    <n v="3785.5"/>
    <n v="50"/>
    <n v="11300"/>
  </r>
  <r>
    <x v="1"/>
    <x v="2"/>
    <x v="8"/>
    <x v="39"/>
    <s v="POWERBLEND BOYFRIEND SWEAT PANT"/>
    <s v="2W7"/>
    <s v="CREATIVE MAUVE"/>
    <s v="------"/>
    <s v="PLAIN GARMENTS"/>
    <x v="0"/>
    <s v="XXL"/>
    <s v="196062334082"/>
    <s v="6104.63.2011"/>
    <s v="000001000027391006"/>
    <s v="No"/>
    <s v="FALL '23"/>
    <n v="124"/>
    <n v="0"/>
    <n v="124"/>
    <n v="16.75"/>
    <n v="2077"/>
    <n v="50"/>
    <n v="6200"/>
  </r>
  <r>
    <x v="1"/>
    <x v="2"/>
    <x v="8"/>
    <x v="39"/>
    <s v="POWERBLEND BOYFRIEND SWEAT PANT"/>
    <s v="2W7"/>
    <s v="CREATIVE MAUVE"/>
    <s v="------"/>
    <s v="PLAIN GARMENTS"/>
    <x v="0"/>
    <s v="XXL"/>
    <s v="196062334075"/>
    <s v="6104.63.2011"/>
    <s v="000001000027391005"/>
    <s v="No"/>
    <s v="FALL '23"/>
    <n v="229"/>
    <n v="0"/>
    <n v="229"/>
    <n v="16.75"/>
    <n v="3835.75"/>
    <n v="50"/>
    <n v="11450"/>
  </r>
  <r>
    <x v="1"/>
    <x v="2"/>
    <x v="8"/>
    <x v="39"/>
    <s v="POWERBLEND BOYFRIEND SWEAT PANT"/>
    <s v="2W7"/>
    <s v="CREATIVE MAUVE"/>
    <s v="------"/>
    <s v="PLAIN GARMENTS"/>
    <x v="0"/>
    <s v="XXL"/>
    <s v="196062334051"/>
    <s v="6104.63.2011"/>
    <s v="000001000027391003"/>
    <s v="No"/>
    <s v="FALL '23"/>
    <n v="301"/>
    <n v="0"/>
    <n v="301"/>
    <n v="16.75"/>
    <n v="5041.75"/>
    <n v="50"/>
    <n v="15050"/>
  </r>
  <r>
    <x v="1"/>
    <x v="2"/>
    <x v="8"/>
    <x v="39"/>
    <s v="POWERBLEND BOYFRIEND SWEAT PANT"/>
    <s v="2W7"/>
    <s v="CREATIVE MAUVE"/>
    <s v="------"/>
    <s v="PLAIN GARMENTS"/>
    <x v="0"/>
    <s v="XXL"/>
    <s v="196062334068"/>
    <s v="6104.63.2011"/>
    <s v="000001000027391004"/>
    <s v="No"/>
    <s v="FALL '23"/>
    <n v="260"/>
    <n v="0"/>
    <n v="260"/>
    <n v="16.75"/>
    <n v="4355"/>
    <n v="50"/>
    <n v="13000"/>
  </r>
  <r>
    <x v="1"/>
    <x v="2"/>
    <x v="8"/>
    <x v="39"/>
    <s v="POWERBLEND BOYFRIEND SWEAT PANT"/>
    <s v="HII"/>
    <s v="SMOKED LILAC"/>
    <s v="------"/>
    <s v="PLAIN GARMENTS"/>
    <x v="0"/>
    <s v="XXL"/>
    <s v="196062334136"/>
    <s v="6104.63.2011"/>
    <s v="000001000027388005"/>
    <s v="No"/>
    <s v="FALL '22"/>
    <n v="0"/>
    <n v="0"/>
    <n v="0"/>
    <n v="16.75"/>
    <n v="0"/>
    <n v="50"/>
    <n v="0"/>
  </r>
  <r>
    <x v="1"/>
    <x v="2"/>
    <x v="8"/>
    <x v="39"/>
    <s v="POWERBLEND BOYFRIEND SWEAT PANT"/>
    <s v="HII"/>
    <s v="SMOKED LILAC"/>
    <s v="------"/>
    <s v="PLAIN GARMENTS"/>
    <x v="0"/>
    <s v="XXL"/>
    <s v="196062334112"/>
    <s v="6104.63.2011"/>
    <s v="000001000027388003"/>
    <s v="No"/>
    <s v="FALL '22"/>
    <n v="0"/>
    <n v="0"/>
    <n v="0"/>
    <n v="16.75"/>
    <n v="0"/>
    <n v="50"/>
    <n v="0"/>
  </r>
  <r>
    <x v="1"/>
    <x v="2"/>
    <x v="8"/>
    <x v="39"/>
    <s v="POWERBLEND BOYFRIEND SWEAT PANT"/>
    <s v="HII"/>
    <s v="SMOKED LILAC"/>
    <s v="------"/>
    <s v="PLAIN GARMENTS"/>
    <x v="0"/>
    <s v="XXL"/>
    <s v="196062334099"/>
    <s v="6104.63.2011"/>
    <s v="000001000027388001"/>
    <s v="No"/>
    <s v="FALL '22"/>
    <n v="5"/>
    <n v="0"/>
    <n v="5"/>
    <n v="16.75"/>
    <n v="83.75"/>
    <n v="50"/>
    <n v="250"/>
  </r>
  <r>
    <x v="1"/>
    <x v="2"/>
    <x v="8"/>
    <x v="39"/>
    <s v="POWERBLEND BOYFRIEND SWEAT PANT"/>
    <s v="HII"/>
    <s v="SMOKED LILAC"/>
    <s v="------"/>
    <s v="PLAIN GARMENTS"/>
    <x v="0"/>
    <s v="XXL"/>
    <s v="196062334105"/>
    <s v="6104.63.2011"/>
    <s v="000001000027388002"/>
    <s v="No"/>
    <s v="FALL '22"/>
    <n v="1"/>
    <n v="0"/>
    <n v="1"/>
    <n v="16.75"/>
    <n v="16.75"/>
    <n v="50"/>
    <n v="50"/>
  </r>
  <r>
    <x v="1"/>
    <x v="2"/>
    <x v="8"/>
    <x v="39"/>
    <s v="POWERBLEND BOYFRIEND SWEAT PANT"/>
    <s v="HII"/>
    <s v="SMOKED LILAC"/>
    <s v="------"/>
    <s v="PLAIN GARMENTS"/>
    <x v="0"/>
    <s v="XXL"/>
    <s v="196062334143"/>
    <s v="6104.63.2011"/>
    <s v="000001000027388006"/>
    <s v="No"/>
    <s v="FALL '22"/>
    <n v="0"/>
    <n v="0"/>
    <n v="0"/>
    <n v="16.75"/>
    <n v="0"/>
    <n v="50"/>
    <n v="0"/>
  </r>
  <r>
    <x v="1"/>
    <x v="2"/>
    <x v="8"/>
    <x v="39"/>
    <s v="POWERBLEND BOYFRIEND SWEAT PANT"/>
    <s v="HII"/>
    <s v="SMOKED LILAC"/>
    <s v="------"/>
    <s v="PLAIN GARMENTS"/>
    <x v="0"/>
    <s v="XXL"/>
    <s v="196062334129"/>
    <s v="6104.63.2011"/>
    <s v="000001000027388004"/>
    <s v="No"/>
    <s v="FALL '22"/>
    <n v="0"/>
    <n v="0"/>
    <n v="0"/>
    <n v="16.75"/>
    <n v="0"/>
    <n v="50"/>
    <n v="0"/>
  </r>
  <r>
    <x v="1"/>
    <x v="2"/>
    <x v="8"/>
    <x v="41"/>
    <s v="Powerblend Jogger"/>
    <s v="100"/>
    <s v="WHITE"/>
    <s v="586O5A"/>
    <s v="10&quot; HD VERTICAL BLOCK"/>
    <x v="0"/>
    <s v="XXL"/>
    <s v="196062312127"/>
    <s v="6104.63.2011"/>
    <s v="000001000033897005"/>
    <s v="No"/>
    <s v="FALL '22"/>
    <n v="9"/>
    <n v="0"/>
    <n v="9"/>
    <n v="15.5"/>
    <n v="139.5"/>
    <n v="50"/>
    <n v="450"/>
  </r>
  <r>
    <x v="1"/>
    <x v="2"/>
    <x v="8"/>
    <x v="41"/>
    <s v="Powerblend Jogger"/>
    <s v="MAC"/>
    <s v="EMERALD NIGHT"/>
    <s v="Y07459"/>
    <s v="2C SCRIPT FLC-BTM (11421)"/>
    <x v="0"/>
    <s v="XXL"/>
    <s v="196062338448"/>
    <s v="6104.63.2011"/>
    <s v="000001000030770006"/>
    <s v="No"/>
    <s v="FALL '22"/>
    <n v="6"/>
    <n v="0"/>
    <n v="6"/>
    <n v="16.75"/>
    <n v="100.5"/>
    <n v="50"/>
    <n v="300"/>
  </r>
  <r>
    <x v="1"/>
    <x v="2"/>
    <x v="8"/>
    <x v="41"/>
    <s v="Powerblend Jogger"/>
    <s v="2W7"/>
    <s v="CREATIVE MAUVE"/>
    <s v="Y07459"/>
    <s v="2C SCRIPT FLC-BTM (11421)"/>
    <x v="0"/>
    <s v="XXL"/>
    <s v="196062338271"/>
    <s v="6104.63.2011"/>
    <s v="000001000030768001"/>
    <s v="No"/>
    <s v="FALL '22"/>
    <n v="82"/>
    <n v="0"/>
    <n v="82"/>
    <n v="16.75"/>
    <n v="1373.5"/>
    <n v="50"/>
    <n v="4100"/>
  </r>
  <r>
    <x v="1"/>
    <x v="2"/>
    <x v="8"/>
    <x v="41"/>
    <s v="Powerblend Jogger"/>
    <s v="2W7"/>
    <s v="CREATIVE MAUVE"/>
    <s v="Y07459"/>
    <s v="2C SCRIPT FLC-BTM (11421)"/>
    <x v="0"/>
    <s v="XXL"/>
    <s v="196062338288"/>
    <s v="6104.63.2011"/>
    <s v="000001000030768002"/>
    <s v="No"/>
    <s v="FALL '22"/>
    <n v="4"/>
    <n v="344"/>
    <n v="348"/>
    <n v="16.75"/>
    <n v="5829"/>
    <n v="50"/>
    <n v="17400"/>
  </r>
  <r>
    <x v="1"/>
    <x v="2"/>
    <x v="8"/>
    <x v="41"/>
    <s v="Powerblend Jogger"/>
    <s v="2W7"/>
    <s v="CREATIVE MAUVE"/>
    <s v="Y07459"/>
    <s v="2C SCRIPT FLC-BTM (11421)"/>
    <x v="0"/>
    <s v="XXL"/>
    <s v="196062338325"/>
    <s v="6104.63.2011"/>
    <s v="000001000030768006"/>
    <s v="No"/>
    <s v="FALL '22"/>
    <n v="362"/>
    <n v="0"/>
    <n v="362"/>
    <n v="16.75"/>
    <n v="6063.5"/>
    <n v="50"/>
    <n v="18100"/>
  </r>
  <r>
    <x v="1"/>
    <x v="2"/>
    <x v="8"/>
    <x v="41"/>
    <s v="Powerblend Jogger"/>
    <s v="0EC"/>
    <s v="TARTAN RED"/>
    <s v="Y07459"/>
    <s v="2C SCRIPT FLC-BTM (11421)"/>
    <x v="0"/>
    <s v="XXL"/>
    <s v="196062338622"/>
    <s v="6104.63.2011"/>
    <s v="000001000030767006"/>
    <s v="No"/>
    <s v="FALL '22"/>
    <n v="41"/>
    <n v="170"/>
    <n v="211"/>
    <n v="16.75"/>
    <n v="3534.25"/>
    <n v="50"/>
    <n v="10550"/>
  </r>
  <r>
    <x v="1"/>
    <x v="2"/>
    <x v="8"/>
    <x v="41"/>
    <s v="Powerblend Jogger"/>
    <s v="AM3M"/>
    <s v="CHEERFUL RED"/>
    <s v="Y07459"/>
    <s v="2C SCRIPT FLC-BTM (11421)"/>
    <x v="0"/>
    <s v="XXL"/>
    <s v="196062338264"/>
    <s v="6104.63.2011"/>
    <s v="000001000030760006"/>
    <s v="No"/>
    <s v="FALL '22"/>
    <n v="211"/>
    <n v="0"/>
    <n v="211"/>
    <n v="16.75"/>
    <n v="3534.25"/>
    <n v="50"/>
    <n v="10550"/>
  </r>
  <r>
    <x v="1"/>
    <x v="2"/>
    <x v="8"/>
    <x v="41"/>
    <s v="Powerblend Jogger"/>
    <s v="IZ1"/>
    <s v="DEEP DAZZLING BLUE"/>
    <s v="Y07459"/>
    <s v="2C SCRIPT FLC-BTM (11421)"/>
    <x v="0"/>
    <s v="XXL"/>
    <s v="196062338349"/>
    <s v="6104.63.2011"/>
    <s v="000001000030777002"/>
    <s v="No"/>
    <s v="FALL '22"/>
    <n v="61"/>
    <n v="0"/>
    <n v="61"/>
    <n v="16.75"/>
    <n v="1021.75"/>
    <n v="50"/>
    <n v="3050"/>
  </r>
  <r>
    <x v="1"/>
    <x v="2"/>
    <x v="8"/>
    <x v="51"/>
    <s v="Powerblend Sweat Pant"/>
    <s v="AM4M"/>
    <s v="CHEERFUL RED/WHITE"/>
    <s v="586644"/>
    <s v="1&quot; SPORT C PATCH"/>
    <x v="0"/>
    <s v="XXL"/>
    <s v="196062434003"/>
    <s v=""/>
    <s v="000001000035587006"/>
    <s v="No"/>
    <s v="FALL '22"/>
    <n v="0"/>
    <n v="0"/>
    <n v="0"/>
    <n v="16.5"/>
    <n v="0"/>
    <n v="45"/>
    <n v="0"/>
  </r>
  <r>
    <x v="1"/>
    <x v="2"/>
    <x v="8"/>
    <x v="51"/>
    <s v="Powerblend Sweat Pant"/>
    <s v="AA2"/>
    <s v="OXFORD GRAY/WHITE"/>
    <s v="586644"/>
    <s v="1&quot; SPORT C PATCH"/>
    <x v="0"/>
    <s v="XXL"/>
    <s v="196062434065"/>
    <s v=""/>
    <s v="000001000035588006"/>
    <s v="No"/>
    <s v="FALL '22"/>
    <n v="0"/>
    <n v="0"/>
    <n v="0"/>
    <n v="16.5"/>
    <n v="0"/>
    <n v="45"/>
    <n v="0"/>
  </r>
  <r>
    <x v="1"/>
    <x v="2"/>
    <x v="8"/>
    <x v="51"/>
    <s v="Powerblend Sweat Pant"/>
    <s v="001"/>
    <s v="BLACK"/>
    <s v="586644"/>
    <s v="1&quot; SPORT C PATCH"/>
    <x v="0"/>
    <s v="XXL"/>
    <s v="196062433884"/>
    <s v="6104.63.2011"/>
    <s v="000001000035585006"/>
    <s v="No"/>
    <s v="FALL '22"/>
    <n v="0"/>
    <n v="0"/>
    <n v="0"/>
    <n v="16.5"/>
    <n v="0"/>
    <n v="45"/>
    <n v="0"/>
  </r>
  <r>
    <x v="1"/>
    <x v="2"/>
    <x v="8"/>
    <x v="51"/>
    <s v="Powerblend Sweat Pant"/>
    <s v="A1DF"/>
    <s v="SANDALWOOD RED"/>
    <s v="586644"/>
    <s v="1&quot; SPORT C PATCH"/>
    <x v="0"/>
    <s v="XXL"/>
    <s v="196062434126"/>
    <s v="6104.63.2011"/>
    <s v="000001000035589006"/>
    <s v="No"/>
    <s v="FALL '22"/>
    <n v="0"/>
    <n v="0"/>
    <n v="0"/>
    <n v="16.5"/>
    <n v="0"/>
    <n v="45"/>
    <n v="0"/>
  </r>
  <r>
    <x v="1"/>
    <x v="2"/>
    <x v="8"/>
    <x v="51"/>
    <s v="Powerblend Sweat Pant"/>
    <s v="AM2M"/>
    <s v="BLUE JAY/EMERALD NIGHT"/>
    <s v="586644"/>
    <s v="1&quot; SPORT C PATCH"/>
    <x v="0"/>
    <s v="XXL"/>
    <s v="196062433945"/>
    <s v="6104.63.2011"/>
    <s v="000001000035586006"/>
    <s v="No"/>
    <s v="FALL '22"/>
    <n v="0"/>
    <n v="0"/>
    <n v="0"/>
    <n v="16.5"/>
    <n v="0"/>
    <n v="45"/>
    <n v="0"/>
  </r>
  <r>
    <x v="1"/>
    <x v="2"/>
    <x v="8"/>
    <x v="41"/>
    <s v="Powerblend Jogger"/>
    <s v="1Z7"/>
    <s v="CIEL BLUE"/>
    <s v="5861EA"/>
    <s v="12&quot;  ASTR FRAMNT SCRI"/>
    <x v="0"/>
    <s v="XL"/>
    <s v="196062772693"/>
    <s v=""/>
    <s v="000001000039263005"/>
    <s v="Yes"/>
    <s v="SPRING '23"/>
    <n v="17"/>
    <n v="0"/>
    <n v="17"/>
    <n v="17.25"/>
    <n v="293.25"/>
    <n v="50"/>
    <n v="850"/>
  </r>
  <r>
    <x v="1"/>
    <x v="2"/>
    <x v="7"/>
    <x v="52"/>
    <s v="Midweight Jersey Jogger"/>
    <s v="A09P"/>
    <s v="JOYFUL PINK PE HEATHER"/>
    <s v="586644"/>
    <s v="1&quot; SPORT C PATCH"/>
    <x v="0"/>
    <s v="XL"/>
    <s v="196062792813"/>
    <s v=""/>
    <s v="000001000039486002"/>
    <s v="Yes"/>
    <s v="SPRING '23"/>
    <n v="0"/>
    <n v="0"/>
    <n v="0"/>
    <n v="15.1"/>
    <n v="0"/>
    <n v="35"/>
    <n v="0"/>
  </r>
  <r>
    <x v="1"/>
    <x v="2"/>
    <x v="7"/>
    <x v="52"/>
    <s v="Midweight Jersey Jogger"/>
    <s v="A09P"/>
    <s v="JOYFUL PINK PE HEATHER"/>
    <s v="586644"/>
    <s v="1&quot; SPORT C PATCH"/>
    <x v="0"/>
    <s v="XL"/>
    <s v="196062792820"/>
    <s v=""/>
    <s v="000001000039486003"/>
    <s v="Yes"/>
    <s v="SPRING '23"/>
    <n v="0"/>
    <n v="0"/>
    <n v="0"/>
    <n v="15.1"/>
    <n v="0"/>
    <n v="35"/>
    <n v="0"/>
  </r>
  <r>
    <x v="1"/>
    <x v="2"/>
    <x v="7"/>
    <x v="52"/>
    <s v="Midweight Jersey Jogger"/>
    <s v="A09P"/>
    <s v="JOYFUL PINK PE HEATHER"/>
    <s v="586644"/>
    <s v="1&quot; SPORT C PATCH"/>
    <x v="0"/>
    <s v="XL"/>
    <s v="196062792837"/>
    <s v=""/>
    <s v="000001000039486004"/>
    <s v="Yes"/>
    <s v="SPRING '23"/>
    <n v="0"/>
    <n v="0"/>
    <n v="0"/>
    <n v="15.1"/>
    <n v="0"/>
    <n v="35"/>
    <n v="0"/>
  </r>
  <r>
    <x v="1"/>
    <x v="2"/>
    <x v="7"/>
    <x v="52"/>
    <s v="Midweight Jersey Jogger"/>
    <s v="A09P"/>
    <s v="JOYFUL PINK PE HEATHER"/>
    <s v="586644"/>
    <s v="1&quot; SPORT C PATCH"/>
    <x v="0"/>
    <s v="XL"/>
    <s v="196062792844"/>
    <s v=""/>
    <s v="000001000039486005"/>
    <s v="Yes"/>
    <s v="SPRING '23"/>
    <n v="0"/>
    <n v="0"/>
    <n v="0"/>
    <n v="15.1"/>
    <n v="0"/>
    <n v="35"/>
    <n v="0"/>
  </r>
  <r>
    <x v="1"/>
    <x v="13"/>
    <x v="7"/>
    <x v="53"/>
    <s v="Powerblend Muscle Tank - Graphic"/>
    <s v="100"/>
    <s v="WHITE"/>
    <s v="5861MA"/>
    <s v="3&quot; MIRROR SCRIPTS"/>
    <x v="0"/>
    <s v="XL"/>
    <s v="196062774857"/>
    <s v=""/>
    <s v="000001000039295005"/>
    <s v="Yes"/>
    <s v="SPRING '23"/>
    <n v="0"/>
    <n v="0"/>
    <n v="0"/>
    <n v="10.1"/>
    <n v="0"/>
    <n v="25"/>
    <n v="0"/>
  </r>
  <r>
    <x v="1"/>
    <x v="13"/>
    <x v="7"/>
    <x v="53"/>
    <s v="Powerblend Muscle Tank - Graphic"/>
    <s v="100"/>
    <s v="WHITE"/>
    <s v="5861MA"/>
    <s v="3&quot; MIRROR SCRIPTS"/>
    <x v="0"/>
    <s v="XL"/>
    <s v="196062774864"/>
    <s v=""/>
    <s v="000001000039295006"/>
    <s v="Yes"/>
    <s v="SPRING '23"/>
    <n v="0"/>
    <n v="0"/>
    <n v="0"/>
    <n v="10.1"/>
    <n v="0"/>
    <n v="25"/>
    <n v="0"/>
  </r>
  <r>
    <x v="1"/>
    <x v="13"/>
    <x v="7"/>
    <x v="53"/>
    <s v="Powerblend Muscle Tank - Graphic"/>
    <s v="G7S"/>
    <s v="PALE BLUSH PINK"/>
    <s v="58632A"/>
    <s v="1.25&quot; 2 COLOR C-LOGO"/>
    <x v="0"/>
    <s v="XL"/>
    <s v="196062775465"/>
    <s v=""/>
    <s v="000001000039318003"/>
    <s v="Yes"/>
    <s v="SPRING '23"/>
    <n v="0"/>
    <n v="0"/>
    <n v="0"/>
    <n v="10.1"/>
    <n v="0"/>
    <n v="25"/>
    <n v="0"/>
  </r>
  <r>
    <x v="1"/>
    <x v="13"/>
    <x v="7"/>
    <x v="53"/>
    <s v="Powerblend Muscle Tank - Graphic"/>
    <s v="G7S"/>
    <s v="PALE BLUSH PINK"/>
    <s v="58632A"/>
    <s v="1.25&quot; 2 COLOR C-LOGO"/>
    <x v="0"/>
    <s v="XL"/>
    <s v="196062775496"/>
    <s v=""/>
    <s v="000001000039318006"/>
    <s v="Yes"/>
    <s v="SPRING '23"/>
    <n v="0"/>
    <n v="0"/>
    <n v="0"/>
    <n v="10.1"/>
    <n v="0"/>
    <n v="25"/>
    <n v="0"/>
  </r>
  <r>
    <x v="1"/>
    <x v="13"/>
    <x v="7"/>
    <x v="53"/>
    <s v="Powerblend Muscle Tank - Graphic"/>
    <s v="I7R"/>
    <s v="STRAWBERRY ROUGE"/>
    <s v="58632A"/>
    <s v="1.25&quot; 2 COLOR C-LOGO"/>
    <x v="0"/>
    <s v="XL"/>
    <s v="196062775526"/>
    <s v=""/>
    <s v="000001000039316003"/>
    <s v="Yes"/>
    <s v="SPRING '23"/>
    <n v="0"/>
    <n v="0"/>
    <n v="0"/>
    <n v="10.1"/>
    <n v="0"/>
    <n v="25"/>
    <n v="0"/>
  </r>
  <r>
    <x v="1"/>
    <x v="13"/>
    <x v="7"/>
    <x v="53"/>
    <s v="Powerblend Muscle Tank - Graphic"/>
    <s v="I7R"/>
    <s v="STRAWBERRY ROUGE"/>
    <s v="58632A"/>
    <s v="1.25&quot; 2 COLOR C-LOGO"/>
    <x v="0"/>
    <s v="XL"/>
    <s v="196062775533"/>
    <s v=""/>
    <s v="000001000039316004"/>
    <s v="Yes"/>
    <s v="SPRING '23"/>
    <n v="0"/>
    <n v="0"/>
    <n v="0"/>
    <n v="10.1"/>
    <n v="0"/>
    <n v="25"/>
    <n v="0"/>
  </r>
  <r>
    <x v="1"/>
    <x v="2"/>
    <x v="8"/>
    <x v="39"/>
    <s v="POWERBLEND BOYFRIEND SWEAT PANT"/>
    <s v="RTF"/>
    <s v="PINKY PEACH"/>
    <s v="------"/>
    <s v="PLAIN GARMENTS"/>
    <x v="0"/>
    <s v="XXL"/>
    <s v="194959857034"/>
    <s v="6104.63.2011"/>
    <s v="000001000027393006"/>
    <s v="Yes"/>
    <s v="SPRING '22"/>
    <n v="63"/>
    <n v="0"/>
    <n v="63"/>
    <n v="16.75"/>
    <n v="1055.25"/>
    <n v="50"/>
    <n v="3150"/>
  </r>
  <r>
    <x v="1"/>
    <x v="2"/>
    <x v="8"/>
    <x v="39"/>
    <s v="POWERBLEND BOYFRIEND SWEAT PANT"/>
    <s v="M+S"/>
    <s v="FRESH TEAL"/>
    <s v="------"/>
    <s v="PLAIN GARMENTS"/>
    <x v="0"/>
    <s v="XXL"/>
    <s v="194959856853"/>
    <s v="6104.63.2011"/>
    <s v="000001000027397006"/>
    <s v="Yes"/>
    <s v="SPRING '22"/>
    <n v="0"/>
    <n v="0"/>
    <n v="0"/>
    <n v="16.75"/>
    <n v="0"/>
    <n v="50"/>
    <n v="0"/>
  </r>
  <r>
    <x v="1"/>
    <x v="2"/>
    <x v="8"/>
    <x v="39"/>
    <s v="POWERBLEND BOYFRIEND SWEAT PANT"/>
    <s v="7PQ"/>
    <s v="INARI"/>
    <s v="------"/>
    <s v="PLAIN GARMENTS"/>
    <x v="0"/>
    <s v="XXL"/>
    <s v="194959856976"/>
    <s v="6104.63.2011"/>
    <s v="000001000027385006"/>
    <s v="Yes"/>
    <s v="SPRING '22"/>
    <n v="0"/>
    <n v="0"/>
    <n v="0"/>
    <n v="16.75"/>
    <n v="0"/>
    <n v="50"/>
    <n v="0"/>
  </r>
  <r>
    <x v="1"/>
    <x v="2"/>
    <x v="9"/>
    <x v="48"/>
    <s v="BOYFRIEND REVERSE SWEATPANT"/>
    <s v="ANMD"/>
    <s v="ROYAL GOLD"/>
    <s v="586R5A"/>
    <s v="4&quot; CHAMP TRACK+FIELD"/>
    <x v="0"/>
    <s v="XXL"/>
    <s v="196062363167"/>
    <s v="6104.62.2011"/>
    <s v="000001000035016006"/>
    <s v="No"/>
    <s v="FALL '22"/>
    <n v="17"/>
    <n v="0"/>
    <n v="17"/>
    <n v="27"/>
    <n v="459"/>
    <n v="60"/>
    <n v="1020"/>
  </r>
  <r>
    <x v="1"/>
    <x v="2"/>
    <x v="9"/>
    <x v="54"/>
    <s v="REVERSE WEAVE JOGGER"/>
    <s v="045"/>
    <s v="WHITE"/>
    <s v="Y06146"/>
    <s v="'C' LOGO"/>
    <x v="0"/>
    <s v="XL"/>
    <s v="194164931680"/>
    <s v="6104.62.2011"/>
    <s v="000001000023719001"/>
    <s v="Yes"/>
    <s v="SPRING '23"/>
    <n v="24"/>
    <n v="0"/>
    <n v="24"/>
    <n v="22"/>
    <n v="528"/>
    <n v="55"/>
    <n v="1320"/>
  </r>
  <r>
    <x v="1"/>
    <x v="2"/>
    <x v="9"/>
    <x v="54"/>
    <s v="REVERSE WEAVE JOGGER"/>
    <s v="045"/>
    <s v="WHITE"/>
    <s v="Y06146"/>
    <s v="'C' LOGO"/>
    <x v="0"/>
    <s v="XL"/>
    <s v="194164931697"/>
    <s v="6104.62.2011"/>
    <s v="000001000023719002"/>
    <s v="Yes"/>
    <s v="SPRING '23"/>
    <n v="2"/>
    <n v="0"/>
    <n v="2"/>
    <n v="22"/>
    <n v="44"/>
    <n v="55"/>
    <n v="110"/>
  </r>
  <r>
    <x v="1"/>
    <x v="2"/>
    <x v="9"/>
    <x v="54"/>
    <s v="REVERSE WEAVE JOGGER"/>
    <s v="045"/>
    <s v="WHITE"/>
    <s v="Y06146"/>
    <s v="'C' LOGO"/>
    <x v="0"/>
    <s v="XL"/>
    <s v="194164931703"/>
    <s v="6104.62.2011"/>
    <s v="000001000023719003"/>
    <s v="Yes"/>
    <s v="SPRING '23"/>
    <n v="2"/>
    <n v="0"/>
    <n v="2"/>
    <n v="22"/>
    <n v="44"/>
    <n v="55"/>
    <n v="110"/>
  </r>
  <r>
    <x v="1"/>
    <x v="2"/>
    <x v="9"/>
    <x v="54"/>
    <s v="REVERSE WEAVE JOGGER"/>
    <s v="045"/>
    <s v="WHITE"/>
    <s v="Y06146"/>
    <s v="'C' LOGO"/>
    <x v="0"/>
    <s v="XL"/>
    <s v="194164931727"/>
    <s v="6104.62.2011"/>
    <s v="000001000023719005"/>
    <s v="Yes"/>
    <s v="SPRING '23"/>
    <n v="8"/>
    <n v="0"/>
    <n v="8"/>
    <n v="22"/>
    <n v="176"/>
    <n v="55"/>
    <n v="440"/>
  </r>
  <r>
    <x v="1"/>
    <x v="2"/>
    <x v="9"/>
    <x v="54"/>
    <s v="REVERSE WEAVE JOGGER"/>
    <s v="045"/>
    <s v="WHITE"/>
    <s v="Y06146"/>
    <s v="'C' LOGO"/>
    <x v="0"/>
    <s v="XL"/>
    <s v="194164931734"/>
    <s v="6104.62.2011"/>
    <s v="000001000023719006"/>
    <s v="Yes"/>
    <s v="SPRING '23"/>
    <n v="4"/>
    <n v="0"/>
    <n v="4"/>
    <n v="22"/>
    <n v="88"/>
    <n v="55"/>
    <n v="220"/>
  </r>
  <r>
    <x v="1"/>
    <x v="2"/>
    <x v="8"/>
    <x v="41"/>
    <s v="Powerblend Jogger"/>
    <s v="RTF"/>
    <s v="PINKY PEACH"/>
    <s v="Y07459"/>
    <s v="2C SCRIPT FLC-BTM (11421)"/>
    <x v="0"/>
    <s v="4X"/>
    <s v="196062056885"/>
    <s v="6104.63.2011"/>
    <s v="000001000030769006"/>
    <s v="Yes"/>
    <s v="SPRING '22"/>
    <n v="0"/>
    <n v="0"/>
    <n v="0"/>
    <n v="16.75"/>
    <n v="0"/>
    <n v="50"/>
    <n v="0"/>
  </r>
  <r>
    <x v="1"/>
    <x v="2"/>
    <x v="8"/>
    <x v="41"/>
    <s v="Powerblend Jogger"/>
    <s v="RTF"/>
    <s v="PINKY PEACH"/>
    <s v="Y07459"/>
    <s v="2C SCRIPT FLC-BTM (11421)"/>
    <x v="0"/>
    <s v="XXL"/>
    <s v="194959876776"/>
    <s v="6104.63.2011"/>
    <s v="000001000030769005"/>
    <s v="Yes"/>
    <s v="SPRING '22"/>
    <n v="0"/>
    <n v="0"/>
    <n v="0"/>
    <n v="16.75"/>
    <n v="0"/>
    <n v="50"/>
    <n v="0"/>
  </r>
  <r>
    <x v="1"/>
    <x v="2"/>
    <x v="8"/>
    <x v="41"/>
    <s v="Powerblend Jogger"/>
    <s v="Z0Q"/>
    <s v="ATHLETIC NAVY"/>
    <s v="------"/>
    <s v="PLAIN GARMENTS"/>
    <x v="0"/>
    <s v="XXL"/>
    <s v="196062311410"/>
    <s v="6104.63.2011"/>
    <s v="000001000033890006"/>
    <s v="No"/>
    <s v="FALL '23"/>
    <n v="64"/>
    <n v="18"/>
    <n v="82"/>
    <n v="15.75"/>
    <n v="1291.5"/>
    <n v="45"/>
    <n v="3690"/>
  </r>
  <r>
    <x v="1"/>
    <x v="2"/>
    <x v="8"/>
    <x v="41"/>
    <s v="Powerblend Jogger"/>
    <s v="100"/>
    <s v="WHITE"/>
    <s v="------"/>
    <s v="PLAIN GARMENTS"/>
    <x v="0"/>
    <s v="XXL"/>
    <s v="196062311762"/>
    <s v="6104.63.2011"/>
    <s v="000001000033888005"/>
    <s v="No"/>
    <s v="FALL '23"/>
    <n v="120"/>
    <n v="10"/>
    <n v="130"/>
    <n v="15.75"/>
    <n v="2047.5"/>
    <n v="45"/>
    <n v="5850"/>
  </r>
  <r>
    <x v="1"/>
    <x v="2"/>
    <x v="8"/>
    <x v="41"/>
    <s v="Powerblend Jogger"/>
    <s v="100"/>
    <s v="WHITE"/>
    <s v="------"/>
    <s v="PLAIN GARMENTS"/>
    <x v="0"/>
    <s v="XXL"/>
    <s v="196062311779"/>
    <s v="6104.63.2011"/>
    <s v="000001000033888006"/>
    <s v="No"/>
    <s v="FALL '23"/>
    <n v="7"/>
    <n v="0"/>
    <n v="7"/>
    <n v="15.75"/>
    <n v="110.25"/>
    <n v="45"/>
    <n v="315"/>
  </r>
  <r>
    <x v="1"/>
    <x v="2"/>
    <x v="8"/>
    <x v="41"/>
    <s v="Powerblend Jogger"/>
    <s v="100"/>
    <s v="WHITE"/>
    <s v="------"/>
    <s v="PLAIN GARMENTS"/>
    <x v="0"/>
    <s v="XXL"/>
    <s v="196062311724"/>
    <s v="6104.63.2011"/>
    <s v="000001000033888001"/>
    <s v="No"/>
    <s v="FALL '23"/>
    <n v="155"/>
    <n v="12"/>
    <n v="167"/>
    <n v="15.75"/>
    <n v="2630.25"/>
    <n v="45"/>
    <n v="7515"/>
  </r>
  <r>
    <x v="1"/>
    <x v="2"/>
    <x v="8"/>
    <x v="41"/>
    <s v="Powerblend Jogger"/>
    <s v="100"/>
    <s v="WHITE"/>
    <s v="------"/>
    <s v="PLAIN GARMENTS"/>
    <x v="0"/>
    <s v="XXL"/>
    <s v="196062311731"/>
    <s v="6104.63.2011"/>
    <s v="000001000033888002"/>
    <s v="No"/>
    <s v="FALL '23"/>
    <n v="203"/>
    <n v="14"/>
    <n v="217"/>
    <n v="15.75"/>
    <n v="3417.75"/>
    <n v="45"/>
    <n v="9765"/>
  </r>
  <r>
    <x v="1"/>
    <x v="2"/>
    <x v="8"/>
    <x v="41"/>
    <s v="Powerblend Jogger"/>
    <s v="100"/>
    <s v="WHITE"/>
    <s v="------"/>
    <s v="PLAIN GARMENTS"/>
    <x v="0"/>
    <s v="XXL"/>
    <s v="196062311748"/>
    <s v="6104.63.2011"/>
    <s v="000001000033888003"/>
    <s v="No"/>
    <s v="FALL '23"/>
    <n v="202"/>
    <n v="4"/>
    <n v="206"/>
    <n v="15.75"/>
    <n v="3244.5"/>
    <n v="45"/>
    <n v="9270"/>
  </r>
  <r>
    <x v="1"/>
    <x v="2"/>
    <x v="8"/>
    <x v="41"/>
    <s v="Powerblend Jogger"/>
    <s v="100"/>
    <s v="WHITE"/>
    <s v="------"/>
    <s v="PLAIN GARMENTS"/>
    <x v="0"/>
    <s v="XXL"/>
    <s v="196062311755"/>
    <s v="6104.63.2011"/>
    <s v="000001000033888004"/>
    <s v="No"/>
    <s v="FALL '23"/>
    <n v="106"/>
    <n v="1"/>
    <n v="107"/>
    <n v="15.75"/>
    <n v="1685.25"/>
    <n v="45"/>
    <n v="4815"/>
  </r>
  <r>
    <x v="1"/>
    <x v="2"/>
    <x v="8"/>
    <x v="39"/>
    <s v="POWERBLEND BOYFRIEND SWEAT PANT"/>
    <s v="YI8"/>
    <s v="BLUE JAY"/>
    <s v="------"/>
    <s v="PLAIN GARMENTS"/>
    <x v="0"/>
    <s v="XXL"/>
    <s v="196062333986"/>
    <s v="6104.63.2011"/>
    <s v="000001000027379002"/>
    <s v="No"/>
    <s v="FALL '22"/>
    <n v="77"/>
    <n v="3"/>
    <n v="80"/>
    <n v="16.75"/>
    <n v="1340"/>
    <n v="50"/>
    <n v="4000"/>
  </r>
  <r>
    <x v="1"/>
    <x v="2"/>
    <x v="8"/>
    <x v="39"/>
    <s v="POWERBLEND BOYFRIEND SWEAT PANT"/>
    <s v="YI8"/>
    <s v="BLUE JAY"/>
    <s v="------"/>
    <s v="PLAIN GARMENTS"/>
    <x v="0"/>
    <s v="XXL"/>
    <s v="196062333979"/>
    <s v="6104.63.2011"/>
    <s v="000001000027379001"/>
    <s v="No"/>
    <s v="FALL '22"/>
    <n v="113"/>
    <n v="6"/>
    <n v="119"/>
    <n v="16.75"/>
    <n v="1993.25"/>
    <n v="50"/>
    <n v="5950"/>
  </r>
  <r>
    <x v="1"/>
    <x v="2"/>
    <x v="8"/>
    <x v="39"/>
    <s v="POWERBLEND BOYFRIEND SWEAT PANT"/>
    <s v="YI8"/>
    <s v="BLUE JAY"/>
    <s v="------"/>
    <s v="PLAIN GARMENTS"/>
    <x v="0"/>
    <s v="XXL"/>
    <s v="196062333993"/>
    <s v="6104.63.2011"/>
    <s v="000001000027379003"/>
    <s v="No"/>
    <s v="FALL '22"/>
    <n v="73"/>
    <n v="0"/>
    <n v="73"/>
    <n v="16.75"/>
    <n v="1222.75"/>
    <n v="50"/>
    <n v="3650"/>
  </r>
  <r>
    <x v="1"/>
    <x v="2"/>
    <x v="8"/>
    <x v="39"/>
    <s v="POWERBLEND BOYFRIEND SWEAT PANT"/>
    <s v="YI8"/>
    <s v="BLUE JAY"/>
    <s v="------"/>
    <s v="PLAIN GARMENTS"/>
    <x v="0"/>
    <s v="XXL"/>
    <s v="196062334006"/>
    <s v="6104.63.2011"/>
    <s v="000001000027379004"/>
    <s v="No"/>
    <s v="FALL '22"/>
    <n v="55"/>
    <n v="21"/>
    <n v="76"/>
    <n v="16.75"/>
    <n v="1273"/>
    <n v="50"/>
    <n v="3800"/>
  </r>
  <r>
    <x v="1"/>
    <x v="2"/>
    <x v="8"/>
    <x v="39"/>
    <s v="POWERBLEND BOYFRIEND SWEAT PANT"/>
    <s v="YI8"/>
    <s v="BLUE JAY"/>
    <s v="------"/>
    <s v="PLAIN GARMENTS"/>
    <x v="0"/>
    <s v="XXL"/>
    <s v="196062334013"/>
    <s v="6104.63.2011"/>
    <s v="000001000027379005"/>
    <s v="No"/>
    <s v="FALL '22"/>
    <n v="16"/>
    <n v="0"/>
    <n v="16"/>
    <n v="16.75"/>
    <n v="268"/>
    <n v="50"/>
    <n v="800"/>
  </r>
  <r>
    <x v="1"/>
    <x v="2"/>
    <x v="8"/>
    <x v="39"/>
    <s v="POWERBLEND BOYFRIEND SWEAT PANT"/>
    <s v="YUR"/>
    <s v="WOW PINK"/>
    <s v="------"/>
    <s v="PLAIN GARMENTS"/>
    <x v="0"/>
    <s v="XXL"/>
    <s v="196062334150"/>
    <s v="6104.63.2011"/>
    <s v="000001000027382001"/>
    <s v="No"/>
    <s v="FALL '22"/>
    <n v="155"/>
    <n v="20"/>
    <n v="175"/>
    <n v="16.75"/>
    <n v="2931.25"/>
    <n v="50"/>
    <n v="8750"/>
  </r>
  <r>
    <x v="1"/>
    <x v="2"/>
    <x v="8"/>
    <x v="39"/>
    <s v="POWERBLEND BOYFRIEND SWEAT PANT"/>
    <s v="YUR"/>
    <s v="WOW PINK"/>
    <s v="------"/>
    <s v="PLAIN GARMENTS"/>
    <x v="0"/>
    <s v="XXL"/>
    <s v="196062334167"/>
    <s v="6104.63.2011"/>
    <s v="000001000027382002"/>
    <s v="No"/>
    <s v="FALL '22"/>
    <n v="602"/>
    <n v="28"/>
    <n v="630"/>
    <n v="16.75"/>
    <n v="10552.5"/>
    <n v="50"/>
    <n v="31500"/>
  </r>
  <r>
    <x v="1"/>
    <x v="2"/>
    <x v="8"/>
    <x v="39"/>
    <s v="POWERBLEND BOYFRIEND SWEAT PANT"/>
    <s v="YUR"/>
    <s v="WOW PINK"/>
    <s v="------"/>
    <s v="PLAIN GARMENTS"/>
    <x v="0"/>
    <s v="XXL"/>
    <s v="196062334204"/>
    <s v="6104.63.2011"/>
    <s v="000001000027382006"/>
    <s v="No"/>
    <s v="FALL '22"/>
    <n v="339"/>
    <n v="9"/>
    <n v="348"/>
    <n v="16.75"/>
    <n v="5829"/>
    <n v="50"/>
    <n v="17400"/>
  </r>
  <r>
    <x v="1"/>
    <x v="2"/>
    <x v="8"/>
    <x v="39"/>
    <s v="POWERBLEND BOYFRIEND SWEAT PANT"/>
    <s v="YUR"/>
    <s v="WOW PINK"/>
    <s v="------"/>
    <s v="PLAIN GARMENTS"/>
    <x v="0"/>
    <s v="XXL"/>
    <s v="196062334198"/>
    <s v="6104.63.2011"/>
    <s v="000001000027382005"/>
    <s v="No"/>
    <s v="FALL '22"/>
    <n v="475"/>
    <n v="15"/>
    <n v="490"/>
    <n v="16.75"/>
    <n v="8207.5"/>
    <n v="50"/>
    <n v="24500"/>
  </r>
  <r>
    <x v="1"/>
    <x v="2"/>
    <x v="8"/>
    <x v="39"/>
    <s v="POWERBLEND BOYFRIEND SWEAT PANT"/>
    <s v="YUR"/>
    <s v="WOW PINK"/>
    <s v="------"/>
    <s v="PLAIN GARMENTS"/>
    <x v="0"/>
    <s v="XXL"/>
    <s v="196062334181"/>
    <s v="6104.63.2011"/>
    <s v="000001000027382004"/>
    <s v="No"/>
    <s v="FALL '22"/>
    <n v="657"/>
    <n v="24"/>
    <n v="681"/>
    <n v="16.75"/>
    <n v="11406.75"/>
    <n v="50"/>
    <n v="34050"/>
  </r>
  <r>
    <x v="1"/>
    <x v="2"/>
    <x v="8"/>
    <x v="39"/>
    <s v="POWERBLEND BOYFRIEND SWEAT PANT"/>
    <s v="YUR"/>
    <s v="WOW PINK"/>
    <s v="------"/>
    <s v="PLAIN GARMENTS"/>
    <x v="0"/>
    <s v="XXL"/>
    <s v="196062334174"/>
    <s v="6104.63.2011"/>
    <s v="000001000027382003"/>
    <s v="No"/>
    <s v="FALL '22"/>
    <n v="750"/>
    <n v="35"/>
    <n v="785"/>
    <n v="16.75"/>
    <n v="13148.75"/>
    <n v="50"/>
    <n v="39250"/>
  </r>
  <r>
    <x v="1"/>
    <x v="2"/>
    <x v="8"/>
    <x v="41"/>
    <s v="Powerblend Jogger"/>
    <s v="023"/>
    <s v="OXFORD GRAY"/>
    <s v="586O5A"/>
    <s v="10&quot; HD VERTICAL BLOCK"/>
    <x v="0"/>
    <s v="XXL"/>
    <s v="196062312073"/>
    <s v="6104.63.2011"/>
    <s v="000001000033896006"/>
    <s v="No"/>
    <s v="FALL '22"/>
    <n v="0"/>
    <n v="0"/>
    <n v="0"/>
    <n v="15.5"/>
    <n v="0"/>
    <n v="50"/>
    <n v="0"/>
  </r>
  <r>
    <x v="1"/>
    <x v="14"/>
    <x v="7"/>
    <x v="55"/>
    <s v="Classic Tee - Graphic"/>
    <s v="100"/>
    <s v="WHITE"/>
    <s v="58608A"/>
    <s v="10&quot; WAVEY SCRS OMBRE"/>
    <x v="0"/>
    <s v="XL"/>
    <s v="196062770446"/>
    <s v="6110.20.2079"/>
    <s v="000001000039225001"/>
    <s v="Yes"/>
    <s v="SPRING '23"/>
    <n v="29"/>
    <n v="0"/>
    <n v="29"/>
    <n v="8"/>
    <n v="232"/>
    <n v="25"/>
    <n v="725"/>
  </r>
  <r>
    <x v="1"/>
    <x v="13"/>
    <x v="7"/>
    <x v="53"/>
    <s v="Powerblend Muscle Tank - Graphic"/>
    <s v="NS8"/>
    <s v="LIGHT SKY BLUE"/>
    <s v="5861MA"/>
    <s v="3&quot; MIRROR SCRIPTS"/>
    <x v="0"/>
    <s v="XL"/>
    <s v="196062774765"/>
    <s v=""/>
    <s v="000001000039296002"/>
    <s v="Yes"/>
    <s v="SPRING '23"/>
    <n v="0"/>
    <n v="0"/>
    <n v="0"/>
    <n v="10.1"/>
    <n v="0"/>
    <n v="25"/>
    <n v="0"/>
  </r>
  <r>
    <x v="1"/>
    <x v="13"/>
    <x v="7"/>
    <x v="53"/>
    <s v="Powerblend Muscle Tank - Graphic"/>
    <s v="NS8"/>
    <s v="LIGHT SKY BLUE"/>
    <s v="5861MA"/>
    <s v="3&quot; MIRROR SCRIPTS"/>
    <x v="0"/>
    <s v="XL"/>
    <s v="196062774772"/>
    <s v=""/>
    <s v="000001000039296003"/>
    <s v="Yes"/>
    <s v="SPRING '23"/>
    <n v="0"/>
    <n v="0"/>
    <n v="0"/>
    <n v="10.1"/>
    <n v="0"/>
    <n v="25"/>
    <n v="0"/>
  </r>
  <r>
    <x v="1"/>
    <x v="13"/>
    <x v="7"/>
    <x v="53"/>
    <s v="Powerblend Muscle Tank - Graphic"/>
    <s v="NS8"/>
    <s v="LIGHT SKY BLUE"/>
    <s v="5861MA"/>
    <s v="3&quot; MIRROR SCRIPTS"/>
    <x v="0"/>
    <s v="XL"/>
    <s v="196062774789"/>
    <s v=""/>
    <s v="000001000039296004"/>
    <s v="Yes"/>
    <s v="SPRING '23"/>
    <n v="0"/>
    <n v="0"/>
    <n v="0"/>
    <n v="10.1"/>
    <n v="0"/>
    <n v="25"/>
    <n v="0"/>
  </r>
  <r>
    <x v="1"/>
    <x v="13"/>
    <x v="7"/>
    <x v="53"/>
    <s v="Powerblend Muscle Tank - Graphic"/>
    <s v="NS8"/>
    <s v="LIGHT SKY BLUE"/>
    <s v="5861MA"/>
    <s v="3&quot; MIRROR SCRIPTS"/>
    <x v="0"/>
    <s v="XL"/>
    <s v="196062774796"/>
    <s v=""/>
    <s v="000001000039296005"/>
    <s v="Yes"/>
    <s v="SPRING '23"/>
    <n v="0"/>
    <n v="0"/>
    <n v="0"/>
    <n v="10.1"/>
    <n v="0"/>
    <n v="25"/>
    <n v="0"/>
  </r>
  <r>
    <x v="1"/>
    <x v="14"/>
    <x v="7"/>
    <x v="56"/>
    <s v="T-Shirt Crew - Graphic"/>
    <s v="AM2Q"/>
    <s v="LIGHT SKY BLUE PE HEATHER"/>
    <s v="Y08160"/>
    <s v="LEFT CHEST SCRPT"/>
    <x v="0"/>
    <s v="M"/>
    <s v="196062834544"/>
    <s v="6110.20.2079"/>
    <s v="000001000040014003"/>
    <s v="Yes"/>
    <s v="SPRING '23"/>
    <n v="10"/>
    <n v="0"/>
    <n v="10"/>
    <n v="15.75"/>
    <n v="157.5"/>
    <n v="35"/>
    <n v="350"/>
  </r>
  <r>
    <x v="1"/>
    <x v="14"/>
    <x v="7"/>
    <x v="56"/>
    <s v="T-Shirt Crew - Graphic"/>
    <s v="AM2Q"/>
    <s v="LIGHT SKY BLUE PE HEATHER"/>
    <s v="Y08160"/>
    <s v="LEFT CHEST SCRPT"/>
    <x v="0"/>
    <s v="L"/>
    <s v="196062834551"/>
    <s v="6110.20.2079"/>
    <s v="000001000040014004"/>
    <s v="Yes"/>
    <s v="SPRING '23"/>
    <n v="1"/>
    <n v="0"/>
    <n v="1"/>
    <n v="15.75"/>
    <n v="15.75"/>
    <n v="35"/>
    <n v="35"/>
  </r>
  <r>
    <x v="1"/>
    <x v="14"/>
    <x v="7"/>
    <x v="56"/>
    <s v="T-Shirt Crew - Graphic"/>
    <s v="AM2Q"/>
    <s v="LIGHT SKY BLUE PE HEATHER"/>
    <s v="Y08160"/>
    <s v="LEFT CHEST SCRPT"/>
    <x v="0"/>
    <s v="XL"/>
    <s v="196062834568"/>
    <s v="6110.20.2079"/>
    <s v="000001000040014005"/>
    <s v="Yes"/>
    <s v="SPRING '23"/>
    <n v="6"/>
    <n v="0"/>
    <n v="6"/>
    <n v="15.75"/>
    <n v="94.5"/>
    <n v="35"/>
    <n v="210"/>
  </r>
  <r>
    <x v="1"/>
    <x v="14"/>
    <x v="7"/>
    <x v="56"/>
    <s v="T-Shirt Crew - Graphic"/>
    <s v="AM2Q"/>
    <s v="LIGHT SKY BLUE PE HEATHER"/>
    <s v="Y08160"/>
    <s v="LEFT CHEST SCRPT"/>
    <x v="0"/>
    <s v="XXL"/>
    <s v="196062834575"/>
    <s v="6110.20.2079"/>
    <s v="000001000040014006"/>
    <s v="Yes"/>
    <s v="SPRING '23"/>
    <n v="31"/>
    <n v="0"/>
    <n v="31"/>
    <n v="15.75"/>
    <n v="488.25"/>
    <n v="35"/>
    <n v="1085"/>
  </r>
  <r>
    <x v="1"/>
    <x v="13"/>
    <x v="7"/>
    <x v="53"/>
    <s v="Powerblend Muscle Tank - Graphic"/>
    <s v="100"/>
    <s v="WHITE"/>
    <s v="586158"/>
    <s v="3.25&quot; EMBROID SCRIPT"/>
    <x v="0"/>
    <s v="XXL"/>
    <s v="194959882135"/>
    <s v=""/>
    <s v="000001000030842006"/>
    <s v="Yes"/>
    <s v="SPRING '22"/>
    <n v="0"/>
    <n v="0"/>
    <n v="0"/>
    <n v="10.1"/>
    <n v="0"/>
    <n v="25"/>
    <n v="0"/>
  </r>
  <r>
    <x v="1"/>
    <x v="13"/>
    <x v="7"/>
    <x v="53"/>
    <s v="Powerblend Muscle Tank - Graphic"/>
    <s v="AWVJ"/>
    <s v="GREEN REEF/FRESHTEAL CROSS DYE"/>
    <s v="586158"/>
    <s v="3.25&quot; EMBROID SCRIPT"/>
    <x v="0"/>
    <s v="XXL"/>
    <s v="194959881893"/>
    <s v=""/>
    <s v="000001000030841006"/>
    <s v="Yes"/>
    <s v="SPRING '22"/>
    <n v="0"/>
    <n v="0"/>
    <n v="0"/>
    <n v="10.1"/>
    <n v="0"/>
    <n v="25"/>
    <n v="0"/>
  </r>
  <r>
    <x v="1"/>
    <x v="13"/>
    <x v="7"/>
    <x v="53"/>
    <s v="Powerblend Muscle Tank - Graphic"/>
    <s v="AKXJ"/>
    <s v="GUN SMOKE PE HEATHER"/>
    <s v="586158"/>
    <s v="3.25&quot; EMBROID SCRIPT"/>
    <x v="0"/>
    <s v="XXL"/>
    <s v="194959881954"/>
    <s v=""/>
    <s v="000001000030839006"/>
    <s v="Yes"/>
    <s v="SPRING '22"/>
    <n v="0"/>
    <n v="0"/>
    <n v="0"/>
    <n v="10.1"/>
    <n v="0"/>
    <n v="25"/>
    <n v="0"/>
  </r>
  <r>
    <x v="1"/>
    <x v="13"/>
    <x v="7"/>
    <x v="53"/>
    <s v="Powerblend Muscle Tank - Graphic"/>
    <s v="AWTJ"/>
    <s v="PINKY PEACH/INARI CROSS DYE"/>
    <s v="586158"/>
    <s v="3.25&quot; EMBROID SCRIPT"/>
    <x v="0"/>
    <s v="XXL"/>
    <s v="194959882012"/>
    <s v=""/>
    <s v="000001000030840006"/>
    <s v="Yes"/>
    <s v="SPRING '22"/>
    <n v="0"/>
    <n v="0"/>
    <n v="0"/>
    <n v="10.1"/>
    <n v="0"/>
    <n v="25"/>
    <n v="0"/>
  </r>
  <r>
    <x v="1"/>
    <x v="14"/>
    <x v="7"/>
    <x v="57"/>
    <s v="PLUS CLASSIC TEE - GRAPHIC"/>
    <s v="023"/>
    <s v="OXFORD GRAY"/>
    <s v="586VOA"/>
    <s v="PAINT SPLATTER AM C"/>
    <x v="0"/>
    <s v="XXL"/>
    <s v="196062230742"/>
    <s v="6110.20.2079"/>
    <s v="000001000032872002"/>
    <s v="No"/>
    <s v="FALL '22"/>
    <n v="0"/>
    <n v="0"/>
    <n v="0"/>
    <n v="7.5"/>
    <n v="0"/>
    <n v="25"/>
    <n v="0"/>
  </r>
  <r>
    <x v="1"/>
    <x v="14"/>
    <x v="7"/>
    <x v="57"/>
    <s v="PLUS CLASSIC TEE - GRAPHIC"/>
    <s v="023"/>
    <s v="OXFORD GRAY"/>
    <s v="586VOA"/>
    <s v="PAINT SPLATTER AM C"/>
    <x v="0"/>
    <s v="XXL"/>
    <s v="196062230759"/>
    <s v="6110.20.2079"/>
    <s v="000001000032872003"/>
    <s v="No"/>
    <s v="FALL '22"/>
    <n v="0"/>
    <n v="0"/>
    <n v="0"/>
    <n v="7.5"/>
    <n v="0"/>
    <n v="25"/>
    <n v="0"/>
  </r>
  <r>
    <x v="1"/>
    <x v="14"/>
    <x v="7"/>
    <x v="57"/>
    <s v="PLUS CLASSIC TEE - GRAPHIC"/>
    <s v="023"/>
    <s v="OXFORD GRAY"/>
    <s v="586VOA"/>
    <s v="PAINT SPLATTER AM C"/>
    <x v="0"/>
    <s v="XXL"/>
    <s v="196062230728"/>
    <s v="6110.20.2079"/>
    <s v="000001000032872004"/>
    <s v="No"/>
    <s v="FALL '22"/>
    <n v="0"/>
    <n v="0"/>
    <n v="0"/>
    <n v="7.5"/>
    <n v="0"/>
    <n v="25"/>
    <n v="0"/>
  </r>
  <r>
    <x v="1"/>
    <x v="14"/>
    <x v="7"/>
    <x v="57"/>
    <s v="PLUS CLASSIC TEE - GRAPHIC"/>
    <s v="023"/>
    <s v="OXFORD GRAY"/>
    <s v="586VOA"/>
    <s v="PAINT SPLATTER AM C"/>
    <x v="0"/>
    <s v="XXL"/>
    <s v="196062230735"/>
    <s v="6110.20.2079"/>
    <s v="000001000032872001"/>
    <s v="No"/>
    <s v="FALL '22"/>
    <n v="0"/>
    <n v="0"/>
    <n v="0"/>
    <n v="7.5"/>
    <n v="0"/>
    <n v="25"/>
    <n v="0"/>
  </r>
  <r>
    <x v="1"/>
    <x v="14"/>
    <x v="7"/>
    <x v="57"/>
    <s v="PLUS CLASSIC TEE - GRAPHIC"/>
    <s v="AM0G"/>
    <s v="GREEN REEF"/>
    <s v="586259"/>
    <s v="12&quot; CLASSIC SCRIPT"/>
    <x v="0"/>
    <s v="XXL"/>
    <s v="194959863974"/>
    <s v="6110.20.2079"/>
    <s v="000001000055088001"/>
    <s v="Yes"/>
    <s v="SPRING '22"/>
    <n v="0"/>
    <n v="0"/>
    <n v="0"/>
    <n v="6.5"/>
    <n v="0"/>
    <n v="25"/>
    <n v="0"/>
  </r>
  <r>
    <x v="1"/>
    <x v="14"/>
    <x v="7"/>
    <x v="57"/>
    <s v="PLUS CLASSIC TEE - GRAPHIC"/>
    <s v="AM0G"/>
    <s v="GREEN REEF"/>
    <s v="586259"/>
    <s v="12&quot; CLASSIC SCRIPT"/>
    <x v="0"/>
    <s v="XXL"/>
    <s v="194959863981"/>
    <s v="6110.20.2079"/>
    <s v="000001000055088002"/>
    <s v="Yes"/>
    <s v="SPRING '22"/>
    <n v="0"/>
    <n v="0"/>
    <n v="0"/>
    <n v="6.5"/>
    <n v="0"/>
    <n v="25"/>
    <n v="0"/>
  </r>
  <r>
    <x v="1"/>
    <x v="14"/>
    <x v="7"/>
    <x v="57"/>
    <s v="PLUS CLASSIC TEE - GRAPHIC"/>
    <s v="AM0G"/>
    <s v="GREEN REEF"/>
    <s v="586259"/>
    <s v="12&quot; CLASSIC SCRIPT"/>
    <x v="0"/>
    <s v="XXL"/>
    <s v="194959863967"/>
    <s v="6110.20.2079"/>
    <s v="000001000055088004"/>
    <s v="Yes"/>
    <s v="SPRING '22"/>
    <n v="0"/>
    <n v="0"/>
    <n v="0"/>
    <n v="6.5"/>
    <n v="0"/>
    <n v="25"/>
    <n v="0"/>
  </r>
  <r>
    <x v="1"/>
    <x v="4"/>
    <x v="7"/>
    <x v="58"/>
    <s v="Powerblend Long Sleeve Tee"/>
    <s v="AKXJ"/>
    <s v="GUN SMOKE PE HEATHER"/>
    <s v="586158"/>
    <s v="3.25&quot; EMBROID SCRIPT"/>
    <x v="0"/>
    <s v="XXL"/>
    <s v="196062304467"/>
    <s v="6110.30.3059"/>
    <s v="000001000033763006"/>
    <s v="No"/>
    <s v="FALL '22"/>
    <n v="177"/>
    <n v="0"/>
    <n v="177"/>
    <n v="12.1"/>
    <n v="2141.6999999999998"/>
    <n v="30"/>
    <n v="5310"/>
  </r>
  <r>
    <x v="1"/>
    <x v="4"/>
    <x v="7"/>
    <x v="58"/>
    <s v="Powerblend Long Sleeve Tee"/>
    <s v="AF6N"/>
    <s v="SMOKED LILAC/RICH PURPLE X-DYE"/>
    <s v="586158"/>
    <s v="3.25&quot; EMBROID SCRIPT"/>
    <x v="0"/>
    <s v="XXL"/>
    <s v="196062304528"/>
    <s v="6110.30.3059"/>
    <s v="000001000033766006"/>
    <s v="No"/>
    <s v="FALL '22"/>
    <n v="98"/>
    <n v="0"/>
    <n v="98"/>
    <n v="12.1"/>
    <n v="1185.8"/>
    <n v="30"/>
    <n v="2940"/>
  </r>
  <r>
    <x v="1"/>
    <x v="5"/>
    <x v="7"/>
    <x v="59"/>
    <s v="Practice Short - Graphic"/>
    <s v="A1AP"/>
    <s v="LIMEADE PE HEATHER"/>
    <s v="Y08160"/>
    <s v="LEFT CHEST SCRPT"/>
    <x v="0"/>
    <s v="XS"/>
    <s v="196062786478"/>
    <s v="6104.62.2030"/>
    <s v="000001000034028001"/>
    <s v="Yes"/>
    <s v="SPRING '23"/>
    <n v="11"/>
    <n v="0"/>
    <n v="11"/>
    <n v="8"/>
    <n v="88"/>
    <n v="20"/>
    <n v="220"/>
  </r>
  <r>
    <x v="1"/>
    <x v="5"/>
    <x v="7"/>
    <x v="59"/>
    <s v="Practice Short - Graphic"/>
    <s v="100"/>
    <s v="WHITE"/>
    <s v="Y08160"/>
    <s v="LEFT CHEST SCRPT"/>
    <x v="0"/>
    <s v="XL"/>
    <s v="196062786768"/>
    <s v="6104.62.2030"/>
    <s v="000001000034032006"/>
    <s v="Yes"/>
    <s v="SPRING '23"/>
    <n v="66"/>
    <n v="0"/>
    <n v="66"/>
    <n v="8"/>
    <n v="528"/>
    <n v="20"/>
    <n v="1320"/>
  </r>
  <r>
    <x v="1"/>
    <x v="15"/>
    <x v="11"/>
    <x v="60"/>
    <s v="BOYFRIEND LONG SLEEVE CROPPED TEE"/>
    <s v="045"/>
    <s v="WHITE"/>
    <s v="549302"/>
    <s v="LEFT CHEST &quot;C&quot; LOGO (AW15374) &amp; SLV PATC"/>
    <x v="0"/>
    <s v="XXL"/>
    <s v="194959936906"/>
    <s v="6114.20.0010"/>
    <s v="000001000031027006"/>
    <s v="Yes"/>
    <s v="SPRING '23"/>
    <n v="53"/>
    <n v="0"/>
    <n v="53"/>
    <n v="18"/>
    <n v="954"/>
    <n v="40"/>
    <n v="2120"/>
  </r>
  <r>
    <x v="1"/>
    <x v="5"/>
    <x v="9"/>
    <x v="61"/>
    <s v="Reverse Weave Short"/>
    <s v="045"/>
    <s v="WHITE"/>
    <s v="549314"/>
    <s v="C PATCH LOGO MP04#14106"/>
    <x v="0"/>
    <s v="XL"/>
    <s v="194164932106"/>
    <s v="6104.62.2030"/>
    <s v="000001000023788001"/>
    <s v="Yes"/>
    <s v="SPRING '23"/>
    <n v="128"/>
    <n v="0"/>
    <n v="128"/>
    <n v="18"/>
    <n v="2304"/>
    <n v="45"/>
    <n v="5760"/>
  </r>
  <r>
    <x v="1"/>
    <x v="5"/>
    <x v="9"/>
    <x v="61"/>
    <s v="Reverse Weave Short"/>
    <s v="045"/>
    <s v="WHITE"/>
    <s v="549314"/>
    <s v="C PATCH LOGO MP04#14106"/>
    <x v="0"/>
    <s v="XL"/>
    <s v="194164932113"/>
    <s v="6104.62.2030"/>
    <s v="000001000023788002"/>
    <s v="Yes"/>
    <s v="SPRING '23"/>
    <n v="0"/>
    <n v="0"/>
    <n v="0"/>
    <n v="18"/>
    <n v="0"/>
    <n v="45"/>
    <n v="0"/>
  </r>
  <r>
    <x v="1"/>
    <x v="5"/>
    <x v="9"/>
    <x v="61"/>
    <s v="Reverse Weave Short"/>
    <s v="045"/>
    <s v="WHITE"/>
    <s v="549314"/>
    <s v="C PATCH LOGO MP04#14106"/>
    <x v="0"/>
    <s v="XL"/>
    <s v="194164932120"/>
    <s v="6104.62.2030"/>
    <s v="000001000023788003"/>
    <s v="Yes"/>
    <s v="SPRING '23"/>
    <n v="46"/>
    <n v="0"/>
    <n v="46"/>
    <n v="18"/>
    <n v="828"/>
    <n v="45"/>
    <n v="2070"/>
  </r>
  <r>
    <x v="1"/>
    <x v="5"/>
    <x v="9"/>
    <x v="61"/>
    <s v="Reverse Weave Short"/>
    <s v="045"/>
    <s v="WHITE"/>
    <s v="549314"/>
    <s v="C PATCH LOGO MP04#14106"/>
    <x v="0"/>
    <s v="XL"/>
    <s v="194164932137"/>
    <s v="6104.62.2030"/>
    <s v="000001000023788004"/>
    <s v="Yes"/>
    <s v="SPRING '23"/>
    <n v="43"/>
    <n v="0"/>
    <n v="43"/>
    <n v="18"/>
    <n v="774"/>
    <n v="45"/>
    <n v="1935"/>
  </r>
  <r>
    <x v="1"/>
    <x v="5"/>
    <x v="9"/>
    <x v="61"/>
    <s v="Reverse Weave Short"/>
    <s v="045"/>
    <s v="WHITE"/>
    <s v="549314"/>
    <s v="C PATCH LOGO MP04#14106"/>
    <x v="0"/>
    <s v="XL"/>
    <s v="194164932144"/>
    <s v="6104.62.2030"/>
    <s v="000001000023788005"/>
    <s v="Yes"/>
    <s v="SPRING '23"/>
    <n v="446"/>
    <n v="0"/>
    <n v="446"/>
    <n v="18"/>
    <n v="8028"/>
    <n v="45"/>
    <n v="20070"/>
  </r>
  <r>
    <x v="1"/>
    <x v="5"/>
    <x v="9"/>
    <x v="61"/>
    <s v="Reverse Weave Short"/>
    <s v="045"/>
    <s v="WHITE"/>
    <s v="549314"/>
    <s v="C PATCH LOGO MP04#14106"/>
    <x v="0"/>
    <s v="XL"/>
    <s v="194164932151"/>
    <s v="6104.62.2030"/>
    <s v="000001000023788006"/>
    <s v="Yes"/>
    <s v="SPRING '23"/>
    <n v="150"/>
    <n v="0"/>
    <n v="150"/>
    <n v="18"/>
    <n v="2700"/>
    <n v="45"/>
    <n v="6750"/>
  </r>
  <r>
    <x v="1"/>
    <x v="4"/>
    <x v="11"/>
    <x v="60"/>
    <s v="BOYFRIEND LONG SLEEVE CROPPED TEE"/>
    <s v="LTJ"/>
    <s v="DARK KHAKI"/>
    <s v="549302"/>
    <s v="LEFT CHEST &quot;C&quot; LOGO (AW15374) &amp; SLV PATC"/>
    <x v="0"/>
    <s v="XXL"/>
    <s v="194959936661"/>
    <s v="6114.20.0010"/>
    <s v="000001000031028006"/>
    <s v="Yes"/>
    <s v="SPRING '22"/>
    <n v="146"/>
    <n v="0"/>
    <n v="146"/>
    <n v="18"/>
    <n v="2628"/>
    <n v="40"/>
    <n v="5840"/>
  </r>
  <r>
    <x v="1"/>
    <x v="5"/>
    <x v="8"/>
    <x v="62"/>
    <s v="POWERBLEND SHORT - 6.5 INCH"/>
    <s v="9J3"/>
    <s v="ODYSSEY"/>
    <s v="------"/>
    <s v="PLAIN GARMENTS"/>
    <x v="0"/>
    <s v="XL"/>
    <s v="196062783569"/>
    <s v="6104.63.2030"/>
    <s v="000001000030687002"/>
    <s v="Yes"/>
    <s v="SPRING '23"/>
    <n v="4299"/>
    <n v="0"/>
    <n v="4299"/>
    <n v="13"/>
    <n v="55887"/>
    <n v="35"/>
    <n v="150465"/>
  </r>
  <r>
    <x v="1"/>
    <x v="5"/>
    <x v="8"/>
    <x v="62"/>
    <s v="POWERBLEND SHORT - 6.5 INCH"/>
    <s v="9J3"/>
    <s v="ODYSSEY"/>
    <s v="------"/>
    <s v="PLAIN GARMENTS"/>
    <x v="0"/>
    <s v="XL"/>
    <s v="196062783576"/>
    <s v="6104.63.2030"/>
    <s v="000001000030687003"/>
    <s v="Yes"/>
    <s v="SPRING '23"/>
    <n v="5165"/>
    <n v="0"/>
    <n v="5165"/>
    <n v="13"/>
    <n v="67145"/>
    <n v="35"/>
    <n v="180775"/>
  </r>
  <r>
    <x v="1"/>
    <x v="5"/>
    <x v="8"/>
    <x v="62"/>
    <s v="POWERBLEND SHORT - 6.5 INCH"/>
    <s v="9J3"/>
    <s v="ODYSSEY"/>
    <s v="------"/>
    <s v="PLAIN GARMENTS"/>
    <x v="0"/>
    <s v="XL"/>
    <s v="196062783583"/>
    <s v="6104.63.2030"/>
    <s v="000001000030687004"/>
    <s v="Yes"/>
    <s v="SPRING '23"/>
    <n v="1455"/>
    <n v="0"/>
    <n v="1455"/>
    <n v="13"/>
    <n v="18915"/>
    <n v="35"/>
    <n v="50925"/>
  </r>
  <r>
    <x v="1"/>
    <x v="5"/>
    <x v="8"/>
    <x v="62"/>
    <s v="POWERBLEND SHORT - 6.5 INCH"/>
    <s v="9J3"/>
    <s v="ODYSSEY"/>
    <s v="------"/>
    <s v="PLAIN GARMENTS"/>
    <x v="0"/>
    <s v="XL"/>
    <s v="196062783590"/>
    <s v="6104.63.2030"/>
    <s v="000001000030687005"/>
    <s v="Yes"/>
    <s v="SPRING '23"/>
    <n v="2215"/>
    <n v="0"/>
    <n v="2215"/>
    <n v="13"/>
    <n v="28795"/>
    <n v="35"/>
    <n v="77525"/>
  </r>
  <r>
    <x v="1"/>
    <x v="5"/>
    <x v="7"/>
    <x v="63"/>
    <s v="MidWeight Short - 3 Inch"/>
    <s v="100"/>
    <s v="WHITE"/>
    <s v="------"/>
    <s v="PLAIN GARMENTS"/>
    <x v="0"/>
    <s v="XXL"/>
    <s v="194959875694"/>
    <s v="6104.62.2030"/>
    <s v="000001000030750001"/>
    <s v="Yes"/>
    <s v="FALL '23"/>
    <n v="10"/>
    <n v="0"/>
    <n v="10"/>
    <n v="10.1"/>
    <n v="101"/>
    <n v="25"/>
    <n v="250"/>
  </r>
  <r>
    <x v="1"/>
    <x v="5"/>
    <x v="7"/>
    <x v="63"/>
    <s v="MidWeight Short - 3 Inch"/>
    <s v="100"/>
    <s v="WHITE"/>
    <s v="------"/>
    <s v="PLAIN GARMENTS"/>
    <x v="0"/>
    <s v="XXL"/>
    <s v="194959875724"/>
    <s v="6104.62.2030"/>
    <s v="000001000030750004"/>
    <s v="Yes"/>
    <s v="FALL '23"/>
    <n v="0"/>
    <n v="0"/>
    <n v="0"/>
    <n v="10.1"/>
    <n v="0"/>
    <n v="25"/>
    <n v="0"/>
  </r>
  <r>
    <x v="1"/>
    <x v="5"/>
    <x v="7"/>
    <x v="63"/>
    <s v="MidWeight Short - 3 Inch"/>
    <s v="100"/>
    <s v="WHITE"/>
    <s v="------"/>
    <s v="PLAIN GARMENTS"/>
    <x v="0"/>
    <s v="XXL"/>
    <s v="194959875731"/>
    <s v="6104.62.2030"/>
    <s v="000001000030750005"/>
    <s v="Yes"/>
    <s v="FALL '23"/>
    <n v="5"/>
    <n v="0"/>
    <n v="5"/>
    <n v="10.1"/>
    <n v="50.5"/>
    <n v="25"/>
    <n v="125"/>
  </r>
  <r>
    <x v="1"/>
    <x v="5"/>
    <x v="7"/>
    <x v="63"/>
    <s v="MidWeight Short - 3 Inch"/>
    <s v="100"/>
    <s v="WHITE"/>
    <s v="------"/>
    <s v="PLAIN GARMENTS"/>
    <x v="0"/>
    <s v="XXL"/>
    <s v="194959875748"/>
    <s v="6104.62.2030"/>
    <s v="000001000030750006"/>
    <s v="Yes"/>
    <s v="FALL '23"/>
    <n v="8"/>
    <n v="0"/>
    <n v="8"/>
    <n v="10.1"/>
    <n v="80.8"/>
    <n v="25"/>
    <n v="200"/>
  </r>
  <r>
    <x v="1"/>
    <x v="5"/>
    <x v="10"/>
    <x v="64"/>
    <s v="PRACTICE SHORT"/>
    <s v="AHEI"/>
    <s v="MINT TO BE GREEN"/>
    <s v="------"/>
    <s v="PLAIN GARMENTS"/>
    <x v="0"/>
    <s v="XXL"/>
    <s v="194959851216"/>
    <s v=""/>
    <s v="000001000019425006"/>
    <s v="Yes"/>
    <s v="SPRING '22"/>
    <n v="216"/>
    <n v="0"/>
    <n v="216"/>
    <n v="7.5"/>
    <n v="1620"/>
    <n v="20"/>
    <n v="4320"/>
  </r>
  <r>
    <x v="1"/>
    <x v="5"/>
    <x v="10"/>
    <x v="64"/>
    <s v="PRACTICE SHORT"/>
    <s v="AHEI"/>
    <s v="MINT TO BE GREEN"/>
    <s v="------"/>
    <s v="PLAIN GARMENTS"/>
    <x v="0"/>
    <s v="XXL"/>
    <s v="194959851209"/>
    <s v=""/>
    <s v="000001000019425005"/>
    <s v="Yes"/>
    <s v="SPRING '22"/>
    <n v="30"/>
    <n v="0"/>
    <n v="30"/>
    <n v="7.5"/>
    <n v="225"/>
    <n v="20"/>
    <n v="600"/>
  </r>
  <r>
    <x v="1"/>
    <x v="5"/>
    <x v="10"/>
    <x v="64"/>
    <s v="PRACTICE SHORT"/>
    <s v="RTF"/>
    <s v="PINKY PEACH"/>
    <s v="------"/>
    <s v="PLAIN GARMENTS"/>
    <x v="0"/>
    <s v="XXL"/>
    <s v="194959851223"/>
    <s v=""/>
    <s v="000001000019420001"/>
    <s v="Yes"/>
    <s v="SPRING '22"/>
    <n v="815"/>
    <n v="0"/>
    <n v="815"/>
    <n v="7.5"/>
    <n v="6112.5"/>
    <n v="20"/>
    <n v="16300"/>
  </r>
  <r>
    <x v="1"/>
    <x v="5"/>
    <x v="10"/>
    <x v="64"/>
    <s v="PRACTICE SHORT"/>
    <s v="RTF"/>
    <s v="PINKY PEACH"/>
    <s v="------"/>
    <s v="PLAIN GARMENTS"/>
    <x v="0"/>
    <s v="XXL"/>
    <s v="194959851278"/>
    <s v=""/>
    <s v="000001000019420006"/>
    <s v="Yes"/>
    <s v="SPRING '22"/>
    <n v="1156"/>
    <n v="0"/>
    <n v="1156"/>
    <n v="7.5"/>
    <n v="8670"/>
    <n v="20"/>
    <n v="23120"/>
  </r>
  <r>
    <x v="1"/>
    <x v="5"/>
    <x v="10"/>
    <x v="64"/>
    <s v="PRACTICE SHORT"/>
    <s v="RTF"/>
    <s v="PINKY PEACH"/>
    <s v="------"/>
    <s v="PLAIN GARMENTS"/>
    <x v="0"/>
    <s v="XXL"/>
    <s v="194959851261"/>
    <s v=""/>
    <s v="000001000019420005"/>
    <s v="Yes"/>
    <s v="SPRING '22"/>
    <n v="859"/>
    <n v="0"/>
    <n v="859"/>
    <n v="7.5"/>
    <n v="6442.5"/>
    <n v="20"/>
    <n v="17180"/>
  </r>
  <r>
    <x v="1"/>
    <x v="5"/>
    <x v="10"/>
    <x v="64"/>
    <s v="PRACTICE SHORT"/>
    <s v="RTF"/>
    <s v="PINKY PEACH"/>
    <s v="------"/>
    <s v="PLAIN GARMENTS"/>
    <x v="0"/>
    <s v="XXL"/>
    <s v="194959851254"/>
    <s v=""/>
    <s v="000001000019420004"/>
    <s v="Yes"/>
    <s v="SPRING '22"/>
    <n v="958"/>
    <n v="0"/>
    <n v="958"/>
    <n v="7.5"/>
    <n v="7185"/>
    <n v="20"/>
    <n v="19160"/>
  </r>
  <r>
    <x v="1"/>
    <x v="5"/>
    <x v="10"/>
    <x v="64"/>
    <s v="PRACTICE SHORT"/>
    <s v="RTF"/>
    <s v="PINKY PEACH"/>
    <s v="------"/>
    <s v="PLAIN GARMENTS"/>
    <x v="0"/>
    <s v="XXL"/>
    <s v="194959851247"/>
    <s v=""/>
    <s v="000001000019420003"/>
    <s v="Yes"/>
    <s v="SPRING '22"/>
    <n v="854"/>
    <n v="0"/>
    <n v="854"/>
    <n v="7.5"/>
    <n v="6405"/>
    <n v="20"/>
    <n v="17080"/>
  </r>
  <r>
    <x v="1"/>
    <x v="5"/>
    <x v="10"/>
    <x v="64"/>
    <s v="PRACTICE SHORT"/>
    <s v="RTF"/>
    <s v="PINKY PEACH"/>
    <s v="------"/>
    <s v="PLAIN GARMENTS"/>
    <x v="0"/>
    <s v="XXL"/>
    <s v="194959851230"/>
    <s v=""/>
    <s v="000001000019420002"/>
    <s v="Yes"/>
    <s v="SPRING '22"/>
    <n v="1151"/>
    <n v="0"/>
    <n v="1151"/>
    <n v="7.5"/>
    <n v="8632.5"/>
    <n v="20"/>
    <n v="23020"/>
  </r>
  <r>
    <x v="1"/>
    <x v="5"/>
    <x v="7"/>
    <x v="59"/>
    <s v="Practice Short - Graphic"/>
    <s v="YI8"/>
    <s v="BLUE JAY"/>
    <s v="Y08160"/>
    <s v="LEFT CHEST SCRPT"/>
    <x v="0"/>
    <s v="XXL"/>
    <s v="196062319720"/>
    <s v="6104.62.2030"/>
    <s v="000001000034027001"/>
    <s v="No"/>
    <s v="FALL '22"/>
    <n v="432"/>
    <n v="0"/>
    <n v="432"/>
    <n v="8"/>
    <n v="3456"/>
    <n v="20"/>
    <n v="8640"/>
  </r>
  <r>
    <x v="1"/>
    <x v="5"/>
    <x v="7"/>
    <x v="59"/>
    <s v="Practice Short - Graphic"/>
    <s v="YI8"/>
    <s v="BLUE JAY"/>
    <s v="Y08160"/>
    <s v="LEFT CHEST SCRPT"/>
    <x v="0"/>
    <s v="XXL"/>
    <s v="196062319775"/>
    <s v="6104.62.2030"/>
    <s v="000001000034027006"/>
    <s v="No"/>
    <s v="FALL '22"/>
    <n v="106"/>
    <n v="0"/>
    <n v="106"/>
    <n v="8"/>
    <n v="848"/>
    <n v="20"/>
    <n v="2120"/>
  </r>
  <r>
    <x v="1"/>
    <x v="5"/>
    <x v="7"/>
    <x v="59"/>
    <s v="Practice Short - Graphic"/>
    <s v="YI8"/>
    <s v="BLUE JAY"/>
    <s v="Y08160"/>
    <s v="LEFT CHEST SCRPT"/>
    <x v="0"/>
    <s v="XXL"/>
    <s v="196062319768"/>
    <s v="6104.62.2030"/>
    <s v="000001000034027005"/>
    <s v="No"/>
    <s v="FALL '22"/>
    <n v="1123"/>
    <n v="0"/>
    <n v="1123"/>
    <n v="8"/>
    <n v="8984"/>
    <n v="20"/>
    <n v="22460"/>
  </r>
  <r>
    <x v="1"/>
    <x v="5"/>
    <x v="7"/>
    <x v="59"/>
    <s v="Practice Short - Graphic"/>
    <s v="YI8"/>
    <s v="BLUE JAY"/>
    <s v="Y08160"/>
    <s v="LEFT CHEST SCRPT"/>
    <x v="0"/>
    <s v="XXL"/>
    <s v="196062319751"/>
    <s v="6104.62.2030"/>
    <s v="000001000034027004"/>
    <s v="No"/>
    <s v="FALL '22"/>
    <n v="1316"/>
    <n v="0"/>
    <n v="1316"/>
    <n v="8"/>
    <n v="10528"/>
    <n v="20"/>
    <n v="26320"/>
  </r>
  <r>
    <x v="1"/>
    <x v="5"/>
    <x v="7"/>
    <x v="59"/>
    <s v="Practice Short - Graphic"/>
    <s v="YI8"/>
    <s v="BLUE JAY"/>
    <s v="Y08160"/>
    <s v="LEFT CHEST SCRPT"/>
    <x v="0"/>
    <s v="XXL"/>
    <s v="196062319744"/>
    <s v="6104.62.2030"/>
    <s v="000001000034027003"/>
    <s v="No"/>
    <s v="FALL '22"/>
    <n v="1367"/>
    <n v="0"/>
    <n v="1367"/>
    <n v="8"/>
    <n v="10936"/>
    <n v="20"/>
    <n v="27340"/>
  </r>
  <r>
    <x v="1"/>
    <x v="5"/>
    <x v="7"/>
    <x v="59"/>
    <s v="Practice Short - Graphic"/>
    <s v="YI8"/>
    <s v="BLUE JAY"/>
    <s v="Y08160"/>
    <s v="LEFT CHEST SCRPT"/>
    <x v="0"/>
    <s v="XXL"/>
    <s v="196062319737"/>
    <s v="6104.62.2030"/>
    <s v="000001000034027002"/>
    <s v="No"/>
    <s v="FALL '22"/>
    <n v="1625"/>
    <n v="0"/>
    <n v="1625"/>
    <n v="8"/>
    <n v="13000"/>
    <n v="20"/>
    <n v="32500"/>
  </r>
  <r>
    <x v="1"/>
    <x v="5"/>
    <x v="7"/>
    <x v="59"/>
    <s v="Practice Short - Graphic"/>
    <s v="YUR"/>
    <s v="WOW PINK"/>
    <s v="Y08160"/>
    <s v="LEFT CHEST SCRPT"/>
    <x v="0"/>
    <s v="XXL"/>
    <s v="196062319867"/>
    <s v="6104.62.2030"/>
    <s v="000001000034033003"/>
    <s v="No"/>
    <s v="FALL '22"/>
    <n v="1325"/>
    <n v="0"/>
    <n v="1325"/>
    <n v="8"/>
    <n v="10600"/>
    <n v="20"/>
    <n v="26500"/>
  </r>
  <r>
    <x v="1"/>
    <x v="5"/>
    <x v="7"/>
    <x v="59"/>
    <s v="Practice Short - Graphic"/>
    <s v="YUR"/>
    <s v="WOW PINK"/>
    <s v="Y08160"/>
    <s v="LEFT CHEST SCRPT"/>
    <x v="0"/>
    <s v="XXL"/>
    <s v="196062319898"/>
    <s v="6104.62.2030"/>
    <s v="000001000034033006"/>
    <s v="No"/>
    <s v="FALL '22"/>
    <n v="163"/>
    <n v="0"/>
    <n v="163"/>
    <n v="8"/>
    <n v="1304"/>
    <n v="20"/>
    <n v="3260"/>
  </r>
  <r>
    <x v="1"/>
    <x v="5"/>
    <x v="7"/>
    <x v="59"/>
    <s v="Practice Short - Graphic"/>
    <s v="YUR"/>
    <s v="WOW PINK"/>
    <s v="Y08160"/>
    <s v="LEFT CHEST SCRPT"/>
    <x v="0"/>
    <s v="XXL"/>
    <s v="196062319881"/>
    <s v="6104.62.2030"/>
    <s v="000001000034033005"/>
    <s v="No"/>
    <s v="FALL '22"/>
    <n v="802"/>
    <n v="0"/>
    <n v="802"/>
    <n v="8"/>
    <n v="6416"/>
    <n v="20"/>
    <n v="16040"/>
  </r>
  <r>
    <x v="1"/>
    <x v="5"/>
    <x v="7"/>
    <x v="59"/>
    <s v="Practice Short - Graphic"/>
    <s v="YUR"/>
    <s v="WOW PINK"/>
    <s v="Y08160"/>
    <s v="LEFT CHEST SCRPT"/>
    <x v="0"/>
    <s v="XXL"/>
    <s v="196062319850"/>
    <s v="6104.62.2030"/>
    <s v="000001000034033002"/>
    <s v="No"/>
    <s v="FALL '22"/>
    <n v="706"/>
    <n v="0"/>
    <n v="706"/>
    <n v="8"/>
    <n v="5648"/>
    <n v="20"/>
    <n v="14120"/>
  </r>
  <r>
    <x v="1"/>
    <x v="5"/>
    <x v="7"/>
    <x v="59"/>
    <s v="Practice Short - Graphic"/>
    <s v="YUR"/>
    <s v="WOW PINK"/>
    <s v="Y08160"/>
    <s v="LEFT CHEST SCRPT"/>
    <x v="0"/>
    <s v="XXL"/>
    <s v="196062319843"/>
    <s v="6104.62.2030"/>
    <s v="000001000034033001"/>
    <s v="No"/>
    <s v="FALL '22"/>
    <n v="288"/>
    <n v="0"/>
    <n v="288"/>
    <n v="8"/>
    <n v="2304"/>
    <n v="20"/>
    <n v="5760"/>
  </r>
  <r>
    <x v="1"/>
    <x v="5"/>
    <x v="7"/>
    <x v="59"/>
    <s v="Practice Short - Graphic"/>
    <s v="YUR"/>
    <s v="WOW PINK"/>
    <s v="Y08160"/>
    <s v="LEFT CHEST SCRPT"/>
    <x v="0"/>
    <s v="XXL"/>
    <s v="196062319874"/>
    <s v="6104.62.2030"/>
    <s v="000001000034033004"/>
    <s v="No"/>
    <s v="FALL '22"/>
    <n v="969"/>
    <n v="0"/>
    <n v="969"/>
    <n v="8"/>
    <n v="7752"/>
    <n v="20"/>
    <n v="19380"/>
  </r>
  <r>
    <x v="1"/>
    <x v="5"/>
    <x v="7"/>
    <x v="65"/>
    <s v="MidWeight Short - 3 Inch"/>
    <s v="49K"/>
    <s v="PINKY PEACH PE HEATHER"/>
    <s v="------"/>
    <s v="PLAIN GARMENTS"/>
    <x v="0"/>
    <s v="XXL"/>
    <s v="196062070768"/>
    <s v="6104.62.2030"/>
    <s v="000001000031487006"/>
    <s v="No"/>
    <s v="SPRING '22"/>
    <n v="69"/>
    <n v="0"/>
    <n v="69"/>
    <n v="10.1"/>
    <n v="696.9"/>
    <n v="25"/>
    <n v="1725"/>
  </r>
  <r>
    <x v="1"/>
    <x v="5"/>
    <x v="7"/>
    <x v="65"/>
    <s v="MidWeight Short - 3 Inch"/>
    <s v="49K"/>
    <s v="PINKY PEACH PE HEATHER"/>
    <s v="------"/>
    <s v="PLAIN GARMENTS"/>
    <x v="0"/>
    <s v="XXL"/>
    <s v="196062070751"/>
    <s v="6104.62.2030"/>
    <s v="000001000031487005"/>
    <s v="No"/>
    <s v="SPRING '22"/>
    <n v="393"/>
    <n v="0"/>
    <n v="393"/>
    <n v="10.1"/>
    <n v="3969.2999999999997"/>
    <n v="25"/>
    <n v="9825"/>
  </r>
  <r>
    <x v="1"/>
    <x v="5"/>
    <x v="7"/>
    <x v="65"/>
    <s v="MidWeight Short - 3 Inch"/>
    <s v="49K"/>
    <s v="PINKY PEACH PE HEATHER"/>
    <s v="------"/>
    <s v="PLAIN GARMENTS"/>
    <x v="0"/>
    <s v="XXL"/>
    <s v="196062070720"/>
    <s v="6104.62.2030"/>
    <s v="000001000031487002"/>
    <s v="No"/>
    <s v="SPRING '22"/>
    <n v="452"/>
    <n v="0"/>
    <n v="452"/>
    <n v="10.1"/>
    <n v="4565.2"/>
    <n v="25"/>
    <n v="11300"/>
  </r>
  <r>
    <x v="1"/>
    <x v="5"/>
    <x v="7"/>
    <x v="65"/>
    <s v="MidWeight Short - 3 Inch"/>
    <s v="49K"/>
    <s v="PINKY PEACH PE HEATHER"/>
    <s v="------"/>
    <s v="PLAIN GARMENTS"/>
    <x v="0"/>
    <s v="XXL"/>
    <s v="196062070737"/>
    <s v="6104.62.2030"/>
    <s v="000001000031487003"/>
    <s v="No"/>
    <s v="SPRING '22"/>
    <n v="544"/>
    <n v="0"/>
    <n v="544"/>
    <n v="10.1"/>
    <n v="5494.4"/>
    <n v="25"/>
    <n v="13600"/>
  </r>
  <r>
    <x v="1"/>
    <x v="5"/>
    <x v="7"/>
    <x v="65"/>
    <s v="MidWeight Short - 3 Inch"/>
    <s v="AVIJ"/>
    <s v="FRESH TEAL PE HEATHER"/>
    <s v="------"/>
    <s v="PLAIN GARMENTS"/>
    <x v="0"/>
    <s v="XXL"/>
    <s v="196062070706"/>
    <s v="6104.62.2030"/>
    <s v="000001000031484006"/>
    <s v="No"/>
    <s v="SPRING '22"/>
    <n v="120"/>
    <n v="0"/>
    <n v="120"/>
    <n v="10.1"/>
    <n v="1212"/>
    <n v="25"/>
    <n v="3000"/>
  </r>
  <r>
    <x v="1"/>
    <x v="5"/>
    <x v="8"/>
    <x v="62"/>
    <s v="POWERBLEND SHORT - 6.5 INCH"/>
    <s v="YI8"/>
    <s v="BLUE JAY"/>
    <s v="------"/>
    <s v="PLAIN GARMENTS"/>
    <x v="0"/>
    <s v="XXL"/>
    <s v="196062337434"/>
    <s v="6104.63.2030"/>
    <s v="000001000030681001"/>
    <s v="No"/>
    <s v="FALL '22"/>
    <n v="54"/>
    <n v="0"/>
    <n v="54"/>
    <n v="13"/>
    <n v="702"/>
    <n v="35"/>
    <n v="1890"/>
  </r>
  <r>
    <x v="1"/>
    <x v="5"/>
    <x v="8"/>
    <x v="62"/>
    <s v="POWERBLEND SHORT - 6.5 INCH"/>
    <s v="YI8"/>
    <s v="BLUE JAY"/>
    <s v="------"/>
    <s v="PLAIN GARMENTS"/>
    <x v="0"/>
    <s v="XXL"/>
    <s v="196062337441"/>
    <s v="6104.63.2030"/>
    <s v="000001000030681002"/>
    <s v="No"/>
    <s v="FALL '22"/>
    <n v="90"/>
    <n v="0"/>
    <n v="90"/>
    <n v="13"/>
    <n v="1170"/>
    <n v="35"/>
    <n v="3150"/>
  </r>
  <r>
    <x v="1"/>
    <x v="5"/>
    <x v="8"/>
    <x v="62"/>
    <s v="POWERBLEND SHORT - 6.5 INCH"/>
    <s v="YI8"/>
    <s v="BLUE JAY"/>
    <s v="------"/>
    <s v="PLAIN GARMENTS"/>
    <x v="0"/>
    <s v="XXL"/>
    <s v="196062337458"/>
    <s v="6104.63.2030"/>
    <s v="000001000030681003"/>
    <s v="No"/>
    <s v="FALL '22"/>
    <n v="65"/>
    <n v="0"/>
    <n v="65"/>
    <n v="13"/>
    <n v="845"/>
    <n v="35"/>
    <n v="2275"/>
  </r>
  <r>
    <x v="1"/>
    <x v="5"/>
    <x v="8"/>
    <x v="62"/>
    <s v="POWERBLEND SHORT - 6.5 INCH"/>
    <s v="YI8"/>
    <s v="BLUE JAY"/>
    <s v="------"/>
    <s v="PLAIN GARMENTS"/>
    <x v="0"/>
    <s v="XXL"/>
    <s v="196062337465"/>
    <s v="6104.63.2030"/>
    <s v="000001000030681004"/>
    <s v="No"/>
    <s v="FALL '22"/>
    <n v="57"/>
    <n v="0"/>
    <n v="57"/>
    <n v="13"/>
    <n v="741"/>
    <n v="35"/>
    <n v="1995"/>
  </r>
  <r>
    <x v="1"/>
    <x v="5"/>
    <x v="8"/>
    <x v="62"/>
    <s v="POWERBLEND SHORT - 6.5 INCH"/>
    <s v="YI8"/>
    <s v="BLUE JAY"/>
    <s v="------"/>
    <s v="PLAIN GARMENTS"/>
    <x v="0"/>
    <s v="XXL"/>
    <s v="196062337472"/>
    <s v="6104.63.2030"/>
    <s v="000001000030681005"/>
    <s v="No"/>
    <s v="FALL '22"/>
    <n v="46"/>
    <n v="0"/>
    <n v="46"/>
    <n v="13"/>
    <n v="598"/>
    <n v="35"/>
    <n v="1610"/>
  </r>
  <r>
    <x v="1"/>
    <x v="5"/>
    <x v="8"/>
    <x v="62"/>
    <s v="POWERBLEND SHORT - 6.5 INCH"/>
    <s v="YI8"/>
    <s v="BLUE JAY"/>
    <s v="------"/>
    <s v="PLAIN GARMENTS"/>
    <x v="0"/>
    <s v="XXL"/>
    <s v="196062337489"/>
    <s v="6104.63.2030"/>
    <s v="000001000030681006"/>
    <s v="No"/>
    <s v="FALL '22"/>
    <n v="77"/>
    <n v="0"/>
    <n v="77"/>
    <n v="13"/>
    <n v="1001"/>
    <n v="35"/>
    <n v="2695"/>
  </r>
  <r>
    <x v="1"/>
    <x v="5"/>
    <x v="8"/>
    <x v="62"/>
    <s v="POWERBLEND SHORT - 6.5 INCH"/>
    <s v="AM0G"/>
    <s v="GREEN REEF"/>
    <s v="------"/>
    <s v="PLAIN GARMENTS"/>
    <x v="0"/>
    <s v="XXL"/>
    <s v="194959871641"/>
    <s v="6104.63.2030"/>
    <s v="000001000030685006"/>
    <s v="Yes"/>
    <s v="SPRING '22"/>
    <n v="422"/>
    <n v="0"/>
    <n v="422"/>
    <n v="13"/>
    <n v="5486"/>
    <n v="35"/>
    <n v="14770"/>
  </r>
  <r>
    <x v="1"/>
    <x v="5"/>
    <x v="8"/>
    <x v="62"/>
    <s v="POWERBLEND SHORT - 6.5 INCH"/>
    <s v="AM0G"/>
    <s v="GREEN REEF"/>
    <s v="------"/>
    <s v="PLAIN GARMENTS"/>
    <x v="0"/>
    <s v="XXL"/>
    <s v="194959871634"/>
    <s v="6104.63.2030"/>
    <s v="000001000030685005"/>
    <s v="Yes"/>
    <s v="SPRING '22"/>
    <n v="222"/>
    <n v="0"/>
    <n v="222"/>
    <n v="13"/>
    <n v="2886"/>
    <n v="35"/>
    <n v="7770"/>
  </r>
  <r>
    <x v="1"/>
    <x v="5"/>
    <x v="8"/>
    <x v="62"/>
    <s v="POWERBLEND SHORT - 6.5 INCH"/>
    <s v="AM0G"/>
    <s v="GREEN REEF"/>
    <s v="------"/>
    <s v="PLAIN GARMENTS"/>
    <x v="0"/>
    <s v="XXL"/>
    <s v="194959871627"/>
    <s v="6104.63.2030"/>
    <s v="000001000030685004"/>
    <s v="Yes"/>
    <s v="SPRING '22"/>
    <n v="700"/>
    <n v="0"/>
    <n v="700"/>
    <n v="13"/>
    <n v="9100"/>
    <n v="35"/>
    <n v="24500"/>
  </r>
  <r>
    <x v="1"/>
    <x v="5"/>
    <x v="8"/>
    <x v="62"/>
    <s v="POWERBLEND SHORT - 6.5 INCH"/>
    <s v="AM0G"/>
    <s v="GREEN REEF"/>
    <s v="------"/>
    <s v="PLAIN GARMENTS"/>
    <x v="0"/>
    <s v="XXL"/>
    <s v="194959871610"/>
    <s v="6104.63.2030"/>
    <s v="000001000030685003"/>
    <s v="Yes"/>
    <s v="SPRING '22"/>
    <n v="501"/>
    <n v="0"/>
    <n v="501"/>
    <n v="13"/>
    <n v="6513"/>
    <n v="35"/>
    <n v="17535"/>
  </r>
  <r>
    <x v="1"/>
    <x v="5"/>
    <x v="8"/>
    <x v="62"/>
    <s v="POWERBLEND SHORT - 6.5 INCH"/>
    <s v="AM0G"/>
    <s v="GREEN REEF"/>
    <s v="------"/>
    <s v="PLAIN GARMENTS"/>
    <x v="0"/>
    <s v="XXL"/>
    <s v="194959871603"/>
    <s v="6104.63.2030"/>
    <s v="000001000030685002"/>
    <s v="Yes"/>
    <s v="SPRING '22"/>
    <n v="345"/>
    <n v="0"/>
    <n v="345"/>
    <n v="13"/>
    <n v="4485"/>
    <n v="35"/>
    <n v="12075"/>
  </r>
  <r>
    <x v="1"/>
    <x v="5"/>
    <x v="8"/>
    <x v="62"/>
    <s v="POWERBLEND SHORT - 6.5 INCH"/>
    <s v="AM0G"/>
    <s v="GREEN REEF"/>
    <s v="------"/>
    <s v="PLAIN GARMENTS"/>
    <x v="0"/>
    <s v="XXL"/>
    <s v="194959871597"/>
    <s v="6104.63.2030"/>
    <s v="000001000030685001"/>
    <s v="Yes"/>
    <s v="SPRING '22"/>
    <n v="203"/>
    <n v="0"/>
    <n v="203"/>
    <n v="13"/>
    <n v="2639"/>
    <n v="35"/>
    <n v="7105"/>
  </r>
  <r>
    <x v="1"/>
    <x v="5"/>
    <x v="8"/>
    <x v="62"/>
    <s v="POWERBLEND SHORT - 6.5 INCH"/>
    <s v="YUR"/>
    <s v="WOW PINK"/>
    <s v="------"/>
    <s v="PLAIN GARMENTS"/>
    <x v="0"/>
    <s v="XXL"/>
    <s v="196062337601"/>
    <s v=""/>
    <s v="000001000030684006"/>
    <s v="No"/>
    <s v="FALL '22"/>
    <n v="97"/>
    <n v="0"/>
    <n v="97"/>
    <n v="13"/>
    <n v="1261"/>
    <n v="35"/>
    <n v="3395"/>
  </r>
  <r>
    <x v="1"/>
    <x v="5"/>
    <x v="8"/>
    <x v="62"/>
    <s v="POWERBLEND SHORT - 6.5 INCH"/>
    <s v="YUR"/>
    <s v="WOW PINK"/>
    <s v="------"/>
    <s v="PLAIN GARMENTS"/>
    <x v="0"/>
    <s v="XXL"/>
    <s v="196062337557"/>
    <s v=""/>
    <s v="000001000030684001"/>
    <s v="No"/>
    <s v="FALL '22"/>
    <n v="85"/>
    <n v="0"/>
    <n v="85"/>
    <n v="13"/>
    <n v="1105"/>
    <n v="35"/>
    <n v="2975"/>
  </r>
  <r>
    <x v="1"/>
    <x v="5"/>
    <x v="8"/>
    <x v="62"/>
    <s v="POWERBLEND SHORT - 6.5 INCH"/>
    <s v="YUR"/>
    <s v="WOW PINK"/>
    <s v="------"/>
    <s v="PLAIN GARMENTS"/>
    <x v="0"/>
    <s v="XXL"/>
    <s v="196062337564"/>
    <s v=""/>
    <s v="000001000030684002"/>
    <s v="No"/>
    <s v="FALL '22"/>
    <n v="242"/>
    <n v="0"/>
    <n v="242"/>
    <n v="13"/>
    <n v="3146"/>
    <n v="35"/>
    <n v="8470"/>
  </r>
  <r>
    <x v="1"/>
    <x v="5"/>
    <x v="8"/>
    <x v="62"/>
    <s v="POWERBLEND SHORT - 6.5 INCH"/>
    <s v="YUR"/>
    <s v="WOW PINK"/>
    <s v="------"/>
    <s v="PLAIN GARMENTS"/>
    <x v="0"/>
    <s v="XXL"/>
    <s v="196062337595"/>
    <s v=""/>
    <s v="000001000030684005"/>
    <s v="No"/>
    <s v="FALL '22"/>
    <n v="165"/>
    <n v="0"/>
    <n v="165"/>
    <n v="13"/>
    <n v="2145"/>
    <n v="35"/>
    <n v="5775"/>
  </r>
  <r>
    <x v="1"/>
    <x v="5"/>
    <x v="8"/>
    <x v="62"/>
    <s v="POWERBLEND SHORT - 6.5 INCH"/>
    <s v="YUR"/>
    <s v="WOW PINK"/>
    <s v="------"/>
    <s v="PLAIN GARMENTS"/>
    <x v="0"/>
    <s v="XXL"/>
    <s v="196062337588"/>
    <s v=""/>
    <s v="000001000030684004"/>
    <s v="No"/>
    <s v="FALL '22"/>
    <n v="286"/>
    <n v="0"/>
    <n v="286"/>
    <n v="13"/>
    <n v="3718"/>
    <n v="35"/>
    <n v="10010"/>
  </r>
  <r>
    <x v="1"/>
    <x v="5"/>
    <x v="8"/>
    <x v="62"/>
    <s v="POWERBLEND SHORT - 6.5 INCH"/>
    <s v="YUR"/>
    <s v="WOW PINK"/>
    <s v="------"/>
    <s v="PLAIN GARMENTS"/>
    <x v="0"/>
    <s v="XXL"/>
    <s v="196062337571"/>
    <s v=""/>
    <s v="000001000030684003"/>
    <s v="No"/>
    <s v="FALL '22"/>
    <n v="218"/>
    <n v="1"/>
    <n v="219"/>
    <n v="13"/>
    <n v="2847"/>
    <n v="35"/>
    <n v="7665"/>
  </r>
  <r>
    <x v="1"/>
    <x v="5"/>
    <x v="8"/>
    <x v="62"/>
    <s v="POWERBLEND SHORT - 6.5 INCH"/>
    <s v="2W7"/>
    <s v="CREATIVE MAUVE"/>
    <s v="------"/>
    <s v="PLAIN GARMENTS"/>
    <x v="0"/>
    <s v="XXL"/>
    <s v="196062337502"/>
    <s v=""/>
    <s v="000001000030688002"/>
    <s v="No"/>
    <s v="FALL '22"/>
    <n v="126"/>
    <n v="0"/>
    <n v="126"/>
    <n v="13"/>
    <n v="1638"/>
    <n v="35"/>
    <n v="4410"/>
  </r>
  <r>
    <x v="1"/>
    <x v="5"/>
    <x v="8"/>
    <x v="62"/>
    <s v="POWERBLEND SHORT - 6.5 INCH"/>
    <s v="2W7"/>
    <s v="CREATIVE MAUVE"/>
    <s v="------"/>
    <s v="PLAIN GARMENTS"/>
    <x v="0"/>
    <s v="XXL"/>
    <s v="196062337496"/>
    <s v=""/>
    <s v="000001000030688001"/>
    <s v="No"/>
    <s v="FALL '22"/>
    <n v="129"/>
    <n v="0"/>
    <n v="129"/>
    <n v="13"/>
    <n v="1677"/>
    <n v="35"/>
    <n v="4515"/>
  </r>
  <r>
    <x v="1"/>
    <x v="5"/>
    <x v="8"/>
    <x v="62"/>
    <s v="POWERBLEND SHORT - 6.5 INCH"/>
    <s v="2W7"/>
    <s v="CREATIVE MAUVE"/>
    <s v="------"/>
    <s v="PLAIN GARMENTS"/>
    <x v="0"/>
    <s v="XXL"/>
    <s v="196062337526"/>
    <s v=""/>
    <s v="000001000030688004"/>
    <s v="No"/>
    <s v="FALL '22"/>
    <n v="124"/>
    <n v="0"/>
    <n v="124"/>
    <n v="13"/>
    <n v="1612"/>
    <n v="35"/>
    <n v="4340"/>
  </r>
  <r>
    <x v="1"/>
    <x v="5"/>
    <x v="8"/>
    <x v="62"/>
    <s v="POWERBLEND SHORT - 6.5 INCH"/>
    <s v="2W7"/>
    <s v="CREATIVE MAUVE"/>
    <s v="------"/>
    <s v="PLAIN GARMENTS"/>
    <x v="0"/>
    <s v="XXL"/>
    <s v="196062337533"/>
    <s v=""/>
    <s v="000001000030688005"/>
    <s v="No"/>
    <s v="FALL '22"/>
    <n v="132"/>
    <n v="0"/>
    <n v="132"/>
    <n v="13"/>
    <n v="1716"/>
    <n v="35"/>
    <n v="4620"/>
  </r>
  <r>
    <x v="1"/>
    <x v="5"/>
    <x v="8"/>
    <x v="62"/>
    <s v="POWERBLEND SHORT - 6.5 INCH"/>
    <s v="2W7"/>
    <s v="CREATIVE MAUVE"/>
    <s v="------"/>
    <s v="PLAIN GARMENTS"/>
    <x v="0"/>
    <s v="XXL"/>
    <s v="196062337540"/>
    <s v=""/>
    <s v="000001000030688006"/>
    <s v="No"/>
    <s v="FALL '22"/>
    <n v="127"/>
    <n v="0"/>
    <n v="127"/>
    <n v="13"/>
    <n v="1651"/>
    <n v="35"/>
    <n v="4445"/>
  </r>
  <r>
    <x v="1"/>
    <x v="5"/>
    <x v="8"/>
    <x v="62"/>
    <s v="POWERBLEND SHORT - 6.5 INCH"/>
    <s v="2W7"/>
    <s v="CREATIVE MAUVE"/>
    <s v="------"/>
    <s v="PLAIN GARMENTS"/>
    <x v="0"/>
    <s v="XXL"/>
    <s v="196062337519"/>
    <s v=""/>
    <s v="000001000030688003"/>
    <s v="No"/>
    <s v="FALL '22"/>
    <n v="45"/>
    <n v="0"/>
    <n v="45"/>
    <n v="13"/>
    <n v="585"/>
    <n v="35"/>
    <n v="1575"/>
  </r>
  <r>
    <x v="1"/>
    <x v="5"/>
    <x v="8"/>
    <x v="62"/>
    <s v="POWERBLEND SHORT - 6.5 INCH"/>
    <s v="7PQ"/>
    <s v="INARI"/>
    <s v="------"/>
    <s v="PLAIN GARMENTS"/>
    <x v="0"/>
    <s v="XXL"/>
    <s v="194959871689"/>
    <s v="6104.63.2030"/>
    <s v="000001000030686004"/>
    <s v="Yes"/>
    <s v="SPRING '22"/>
    <n v="353"/>
    <n v="0"/>
    <n v="353"/>
    <n v="13"/>
    <n v="4589"/>
    <n v="35"/>
    <n v="12355"/>
  </r>
  <r>
    <x v="1"/>
    <x v="5"/>
    <x v="8"/>
    <x v="62"/>
    <s v="POWERBLEND SHORT - 6.5 INCH"/>
    <s v="7PQ"/>
    <s v="INARI"/>
    <s v="------"/>
    <s v="PLAIN GARMENTS"/>
    <x v="0"/>
    <s v="XXL"/>
    <s v="194959871696"/>
    <s v="6104.63.2030"/>
    <s v="000001000030686005"/>
    <s v="Yes"/>
    <s v="SPRING '22"/>
    <n v="138"/>
    <n v="0"/>
    <n v="138"/>
    <n v="13"/>
    <n v="1794"/>
    <n v="35"/>
    <n v="4830"/>
  </r>
  <r>
    <x v="1"/>
    <x v="5"/>
    <x v="8"/>
    <x v="62"/>
    <s v="POWERBLEND SHORT - 6.5 INCH"/>
    <s v="7PQ"/>
    <s v="INARI"/>
    <s v="------"/>
    <s v="PLAIN GARMENTS"/>
    <x v="0"/>
    <s v="XXL"/>
    <s v="194959871702"/>
    <s v="6104.63.2030"/>
    <s v="000001000030686006"/>
    <s v="Yes"/>
    <s v="SPRING '22"/>
    <n v="150"/>
    <n v="0"/>
    <n v="150"/>
    <n v="13"/>
    <n v="1950"/>
    <n v="35"/>
    <n v="5250"/>
  </r>
  <r>
    <x v="1"/>
    <x v="5"/>
    <x v="8"/>
    <x v="62"/>
    <s v="POWERBLEND SHORT - 6.5 INCH"/>
    <s v="7PQ"/>
    <s v="INARI"/>
    <s v="------"/>
    <s v="PLAIN GARMENTS"/>
    <x v="0"/>
    <s v="XXL"/>
    <s v="194959871665"/>
    <s v="6104.63.2030"/>
    <s v="000001000030686002"/>
    <s v="Yes"/>
    <s v="SPRING '22"/>
    <n v="562"/>
    <n v="0"/>
    <n v="562"/>
    <n v="13"/>
    <n v="7306"/>
    <n v="35"/>
    <n v="19670"/>
  </r>
  <r>
    <x v="1"/>
    <x v="5"/>
    <x v="8"/>
    <x v="62"/>
    <s v="POWERBLEND SHORT - 6.5 INCH"/>
    <s v="7PQ"/>
    <s v="INARI"/>
    <s v="------"/>
    <s v="PLAIN GARMENTS"/>
    <x v="0"/>
    <s v="XXL"/>
    <s v="194959871658"/>
    <s v="6104.63.2030"/>
    <s v="000001000030686001"/>
    <s v="Yes"/>
    <s v="SPRING '22"/>
    <n v="78"/>
    <n v="0"/>
    <n v="78"/>
    <n v="13"/>
    <n v="1014"/>
    <n v="35"/>
    <n v="2730"/>
  </r>
  <r>
    <x v="1"/>
    <x v="5"/>
    <x v="8"/>
    <x v="62"/>
    <s v="POWERBLEND SHORT - 6.5 INCH"/>
    <s v="7PQ"/>
    <s v="INARI"/>
    <s v="------"/>
    <s v="PLAIN GARMENTS"/>
    <x v="0"/>
    <s v="XXL"/>
    <s v="194959871672"/>
    <s v="6104.63.2030"/>
    <s v="000001000030686003"/>
    <s v="Yes"/>
    <s v="SPRING '22"/>
    <n v="378"/>
    <n v="0"/>
    <n v="378"/>
    <n v="13"/>
    <n v="4914"/>
    <n v="35"/>
    <n v="13230"/>
  </r>
  <r>
    <x v="1"/>
    <x v="5"/>
    <x v="7"/>
    <x v="59"/>
    <s v="Practice Short - Graphic"/>
    <s v="I7R"/>
    <s v="STRAWBERRY ROUGE"/>
    <s v="Y08160"/>
    <s v="LEFT CHEST SCRPT"/>
    <x v="0"/>
    <s v="XL"/>
    <s v="196062786621"/>
    <s v="6104.62.2030"/>
    <s v="000001000034034004"/>
    <s v="Yes"/>
    <s v="SPRING '23"/>
    <n v="22"/>
    <n v="0"/>
    <n v="22"/>
    <n v="8"/>
    <n v="176"/>
    <n v="20"/>
    <n v="440"/>
  </r>
  <r>
    <x v="1"/>
    <x v="5"/>
    <x v="9"/>
    <x v="61"/>
    <s v="Reverse Weave Short"/>
    <s v="045"/>
    <s v="WHITE"/>
    <s v="------"/>
    <s v="PLAIN GARMENTS"/>
    <x v="0"/>
    <s v="XL"/>
    <s v="194959517846"/>
    <s v="6104.62.2030"/>
    <s v="000001000052519003"/>
    <s v="Yes"/>
    <s v="SPRING '22"/>
    <n v="205"/>
    <n v="0"/>
    <n v="205"/>
    <n v="8"/>
    <n v="1640"/>
    <n v="20"/>
    <n v="4100"/>
  </r>
  <r>
    <x v="1"/>
    <x v="5"/>
    <x v="9"/>
    <x v="61"/>
    <s v="Reverse Weave Short"/>
    <s v="045"/>
    <s v="WHITE"/>
    <s v="------"/>
    <s v="PLAIN GARMENTS"/>
    <x v="0"/>
    <s v="XL"/>
    <s v="194959517839"/>
    <s v="6104.62.2030"/>
    <s v="000001000052519005"/>
    <s v="Yes"/>
    <s v="SPRING '22"/>
    <n v="392"/>
    <n v="0"/>
    <n v="392"/>
    <n v="8"/>
    <n v="3136"/>
    <n v="20"/>
    <n v="7840"/>
  </r>
  <r>
    <x v="1"/>
    <x v="5"/>
    <x v="9"/>
    <x v="61"/>
    <s v="Reverse Weave Short"/>
    <s v="045"/>
    <s v="WHITE"/>
    <s v="------"/>
    <s v="PLAIN GARMENTS"/>
    <x v="0"/>
    <s v="XL"/>
    <s v="194959517822"/>
    <s v="6104.62.2030"/>
    <s v="000001000052519004"/>
    <s v="Yes"/>
    <s v="SPRING '22"/>
    <n v="201"/>
    <n v="0"/>
    <n v="201"/>
    <n v="8"/>
    <n v="1608"/>
    <n v="20"/>
    <n v="4020"/>
  </r>
  <r>
    <x v="1"/>
    <x v="5"/>
    <x v="8"/>
    <x v="66"/>
    <s v="Powerblend Short - 6&quot;"/>
    <s v="100"/>
    <s v="WHITE"/>
    <s v="586FSA"/>
    <s v="4&quot; STAIR SCRIPT S/P"/>
    <x v="0"/>
    <s v="XXL"/>
    <s v="194959896002"/>
    <s v="6104.63.2030"/>
    <s v="000001000030935006"/>
    <s v="Yes"/>
    <s v="SPRING '22"/>
    <n v="57"/>
    <n v="0"/>
    <n v="57"/>
    <n v="10.6"/>
    <n v="604.19999999999993"/>
    <n v="30"/>
    <n v="1710"/>
  </r>
  <r>
    <x v="1"/>
    <x v="5"/>
    <x v="8"/>
    <x v="66"/>
    <s v="Powerblend Short - 6&quot;"/>
    <s v="100"/>
    <s v="WHITE"/>
    <s v="586FSA"/>
    <s v="4&quot; STAIR SCRIPT S/P"/>
    <x v="0"/>
    <s v="XXL"/>
    <s v="194959895999"/>
    <s v="6104.63.2030"/>
    <s v="000001000030935005"/>
    <s v="Yes"/>
    <s v="SPRING '22"/>
    <n v="15"/>
    <n v="0"/>
    <n v="15"/>
    <n v="10.6"/>
    <n v="159"/>
    <n v="30"/>
    <n v="450"/>
  </r>
  <r>
    <x v="1"/>
    <x v="5"/>
    <x v="8"/>
    <x v="66"/>
    <s v="Powerblend Short - 6&quot;"/>
    <s v="100"/>
    <s v="WHITE"/>
    <s v="586FSA"/>
    <s v="4&quot; STAIR SCRIPT S/P"/>
    <x v="0"/>
    <s v="XXL"/>
    <s v="194959895951"/>
    <s v="6104.63.2030"/>
    <s v="000001000030935001"/>
    <s v="Yes"/>
    <s v="SPRING '22"/>
    <n v="74"/>
    <n v="0"/>
    <n v="74"/>
    <n v="10.6"/>
    <n v="784.4"/>
    <n v="30"/>
    <n v="2220"/>
  </r>
  <r>
    <x v="1"/>
    <x v="5"/>
    <x v="8"/>
    <x v="66"/>
    <s v="Powerblend Short - 6&quot;"/>
    <s v="100"/>
    <s v="WHITE"/>
    <s v="586FSA"/>
    <s v="4&quot; STAIR SCRIPT S/P"/>
    <x v="0"/>
    <s v="XXL"/>
    <s v="194959895968"/>
    <s v="6104.63.2030"/>
    <s v="000001000030935002"/>
    <s v="Yes"/>
    <s v="SPRING '22"/>
    <n v="19"/>
    <n v="0"/>
    <n v="19"/>
    <n v="10.6"/>
    <n v="201.4"/>
    <n v="30"/>
    <n v="570"/>
  </r>
  <r>
    <x v="1"/>
    <x v="5"/>
    <x v="8"/>
    <x v="66"/>
    <s v="Powerblend Short - 6&quot;"/>
    <s v="100"/>
    <s v="WHITE"/>
    <s v="586FSA"/>
    <s v="4&quot; STAIR SCRIPT S/P"/>
    <x v="0"/>
    <s v="XXL"/>
    <s v="194959895975"/>
    <s v="6104.63.2030"/>
    <s v="000001000030935003"/>
    <s v="Yes"/>
    <s v="SPRING '22"/>
    <n v="141"/>
    <n v="0"/>
    <n v="141"/>
    <n v="10.6"/>
    <n v="1494.6"/>
    <n v="30"/>
    <n v="4230"/>
  </r>
  <r>
    <x v="1"/>
    <x v="5"/>
    <x v="8"/>
    <x v="66"/>
    <s v="Powerblend Short - 6&quot;"/>
    <s v="100"/>
    <s v="WHITE"/>
    <s v="586FSA"/>
    <s v="4&quot; STAIR SCRIPT S/P"/>
    <x v="0"/>
    <s v="XXL"/>
    <s v="194959895982"/>
    <s v="6104.63.2030"/>
    <s v="000001000030935004"/>
    <s v="Yes"/>
    <s v="SPRING '22"/>
    <n v="218"/>
    <n v="0"/>
    <n v="218"/>
    <n v="10.6"/>
    <n v="2310.7999999999997"/>
    <n v="30"/>
    <n v="6540"/>
  </r>
  <r>
    <x v="1"/>
    <x v="5"/>
    <x v="8"/>
    <x v="66"/>
    <s v="Powerblend Short - 6&quot;"/>
    <s v="001"/>
    <s v="BLACK"/>
    <s v="586FSA"/>
    <s v="4&quot; STAIR SCRIPT S/P"/>
    <x v="0"/>
    <s v="XXL"/>
    <s v="194959895708"/>
    <s v="6104.63.2030"/>
    <s v="000001000030934006"/>
    <s v="Yes"/>
    <s v="SPRING '22"/>
    <n v="219"/>
    <n v="0"/>
    <n v="219"/>
    <n v="10.6"/>
    <n v="2321.4"/>
    <n v="30"/>
    <n v="6570"/>
  </r>
  <r>
    <x v="1"/>
    <x v="5"/>
    <x v="8"/>
    <x v="66"/>
    <s v="Powerblend Short - 6&quot;"/>
    <s v="7PQ"/>
    <s v="INARI"/>
    <s v="586FSA"/>
    <s v="4&quot; STAIR SCRIPT S/P"/>
    <x v="0"/>
    <s v="XXL"/>
    <s v="194959895845"/>
    <s v="6104.63.2030"/>
    <s v="000001000030936002"/>
    <s v="Yes"/>
    <s v="SPRING '22"/>
    <n v="25"/>
    <n v="0"/>
    <n v="25"/>
    <n v="10.6"/>
    <n v="265"/>
    <n v="30"/>
    <n v="750"/>
  </r>
  <r>
    <x v="1"/>
    <x v="5"/>
    <x v="8"/>
    <x v="66"/>
    <s v="Powerblend Short - 6&quot;"/>
    <s v="7PQ"/>
    <s v="INARI"/>
    <s v="586FSA"/>
    <s v="4&quot; STAIR SCRIPT S/P"/>
    <x v="0"/>
    <s v="XXL"/>
    <s v="194959895838"/>
    <s v="6104.63.2030"/>
    <s v="000001000030936001"/>
    <s v="Yes"/>
    <s v="SPRING '22"/>
    <n v="20"/>
    <n v="0"/>
    <n v="20"/>
    <n v="10.6"/>
    <n v="212"/>
    <n v="30"/>
    <n v="600"/>
  </r>
  <r>
    <x v="1"/>
    <x v="5"/>
    <x v="8"/>
    <x v="66"/>
    <s v="Powerblend Short - 6&quot;"/>
    <s v="7PQ"/>
    <s v="INARI"/>
    <s v="586FSA"/>
    <s v="4&quot; STAIR SCRIPT S/P"/>
    <x v="0"/>
    <s v="XXL"/>
    <s v="194959895876"/>
    <s v="6104.63.2030"/>
    <s v="000001000030936005"/>
    <s v="Yes"/>
    <s v="SPRING '22"/>
    <n v="201"/>
    <n v="0"/>
    <n v="201"/>
    <n v="10.6"/>
    <n v="2130.6"/>
    <n v="30"/>
    <n v="6030"/>
  </r>
  <r>
    <x v="1"/>
    <x v="5"/>
    <x v="8"/>
    <x v="66"/>
    <s v="Powerblend Short - 6&quot;"/>
    <s v="7PQ"/>
    <s v="INARI"/>
    <s v="586FSA"/>
    <s v="4&quot; STAIR SCRIPT S/P"/>
    <x v="0"/>
    <s v="XXL"/>
    <s v="194959895869"/>
    <s v="6104.63.2030"/>
    <s v="000001000030936004"/>
    <s v="Yes"/>
    <s v="SPRING '22"/>
    <n v="182"/>
    <n v="0"/>
    <n v="182"/>
    <n v="10.6"/>
    <n v="1929.2"/>
    <n v="30"/>
    <n v="5460"/>
  </r>
  <r>
    <x v="1"/>
    <x v="5"/>
    <x v="8"/>
    <x v="66"/>
    <s v="Powerblend Short - 6&quot;"/>
    <s v="7PQ"/>
    <s v="INARI"/>
    <s v="586FSA"/>
    <s v="4&quot; STAIR SCRIPT S/P"/>
    <x v="0"/>
    <s v="XXL"/>
    <s v="194959895852"/>
    <s v="6104.63.2030"/>
    <s v="000001000030936003"/>
    <s v="Yes"/>
    <s v="SPRING '22"/>
    <n v="276"/>
    <n v="0"/>
    <n v="276"/>
    <n v="10.6"/>
    <n v="2925.6"/>
    <n v="30"/>
    <n v="8280"/>
  </r>
  <r>
    <x v="1"/>
    <x v="5"/>
    <x v="8"/>
    <x v="66"/>
    <s v="Powerblend Short - 6&quot;"/>
    <s v="7PQ"/>
    <s v="INARI"/>
    <s v="586FSA"/>
    <s v="4&quot; STAIR SCRIPT S/P"/>
    <x v="0"/>
    <s v="XXL"/>
    <s v="194959895883"/>
    <s v="6104.63.2030"/>
    <s v="000001000030936006"/>
    <s v="Yes"/>
    <s v="SPRING '22"/>
    <n v="229"/>
    <n v="0"/>
    <n v="229"/>
    <n v="10.6"/>
    <n v="2427.4"/>
    <n v="30"/>
    <n v="6870"/>
  </r>
  <r>
    <x v="1"/>
    <x v="5"/>
    <x v="8"/>
    <x v="66"/>
    <s v="Powerblend Short - 6&quot;"/>
    <s v="023"/>
    <s v="OXFORD GRAY"/>
    <s v="586O4A"/>
    <s v="4&quot; BLOCK KO ARCH"/>
    <x v="0"/>
    <s v="XXL"/>
    <s v="196062320528"/>
    <s v="6104.63.2030"/>
    <s v="000001000034046006"/>
    <s v="No"/>
    <s v="FALL '22"/>
    <n v="120"/>
    <n v="0"/>
    <n v="120"/>
    <n v="13"/>
    <n v="1560"/>
    <n v="35"/>
    <n v="4200"/>
  </r>
  <r>
    <x v="1"/>
    <x v="5"/>
    <x v="8"/>
    <x v="66"/>
    <s v="Powerblend Short - 6&quot;"/>
    <s v="MAC"/>
    <s v="EMERALD NIGHT"/>
    <s v="586O3A"/>
    <s v="4&quot;BLOCK+OULINE CLOGOS"/>
    <x v="0"/>
    <s v="XXL"/>
    <s v="196062320573"/>
    <s v="6104.63.2030"/>
    <s v="000001000034047005"/>
    <s v="No"/>
    <s v="FALL '22"/>
    <n v="71"/>
    <n v="0"/>
    <n v="71"/>
    <n v="13"/>
    <n v="923"/>
    <n v="35"/>
    <n v="2485"/>
  </r>
  <r>
    <x v="1"/>
    <x v="5"/>
    <x v="8"/>
    <x v="66"/>
    <s v="Powerblend Short - 6&quot;"/>
    <s v="MAC"/>
    <s v="EMERALD NIGHT"/>
    <s v="586O3A"/>
    <s v="4&quot;BLOCK+OULINE CLOGOS"/>
    <x v="0"/>
    <s v="XXL"/>
    <s v="196062320559"/>
    <s v="6104.63.2030"/>
    <s v="000001000034047003"/>
    <s v="No"/>
    <s v="FALL '22"/>
    <n v="0"/>
    <n v="0"/>
    <n v="0"/>
    <n v="13"/>
    <n v="0"/>
    <n v="35"/>
    <n v="0"/>
  </r>
  <r>
    <x v="1"/>
    <x v="5"/>
    <x v="8"/>
    <x v="66"/>
    <s v="Powerblend Short - 6&quot;"/>
    <s v="MAC"/>
    <s v="EMERALD NIGHT"/>
    <s v="586O3A"/>
    <s v="4&quot;BLOCK+OULINE CLOGOS"/>
    <x v="0"/>
    <s v="XXL"/>
    <s v="196062320580"/>
    <s v="6104.63.2030"/>
    <s v="000001000034047006"/>
    <s v="No"/>
    <s v="FALL '22"/>
    <n v="119"/>
    <n v="0"/>
    <n v="119"/>
    <n v="13"/>
    <n v="1547"/>
    <n v="35"/>
    <n v="4165"/>
  </r>
  <r>
    <x v="1"/>
    <x v="5"/>
    <x v="8"/>
    <x v="66"/>
    <s v="Powerblend Short - 6&quot;"/>
    <s v="MAC"/>
    <s v="EMERALD NIGHT"/>
    <s v="586O3A"/>
    <s v="4&quot;BLOCK+OULINE CLOGOS"/>
    <x v="0"/>
    <s v="XXL"/>
    <s v="196062320566"/>
    <s v="6104.63.2030"/>
    <s v="000001000034047004"/>
    <s v="No"/>
    <s v="FALL '22"/>
    <n v="0"/>
    <n v="0"/>
    <n v="0"/>
    <n v="13"/>
    <n v="0"/>
    <n v="35"/>
    <n v="0"/>
  </r>
  <r>
    <x v="1"/>
    <x v="5"/>
    <x v="8"/>
    <x v="66"/>
    <s v="Powerblend Short - 6&quot;"/>
    <s v="MAC"/>
    <s v="EMERALD NIGHT"/>
    <s v="586O3A"/>
    <s v="4&quot;BLOCK+OULINE CLOGOS"/>
    <x v="0"/>
    <s v="XXL"/>
    <s v="196062320542"/>
    <s v="6104.63.2030"/>
    <s v="000001000034047002"/>
    <s v="No"/>
    <s v="FALL '22"/>
    <n v="0"/>
    <n v="0"/>
    <n v="0"/>
    <n v="13"/>
    <n v="0"/>
    <n v="35"/>
    <n v="0"/>
  </r>
  <r>
    <x v="1"/>
    <x v="5"/>
    <x v="8"/>
    <x v="66"/>
    <s v="Powerblend Short - 6&quot;"/>
    <s v="MAC"/>
    <s v="EMERALD NIGHT"/>
    <s v="586O3A"/>
    <s v="4&quot;BLOCK+OULINE CLOGOS"/>
    <x v="0"/>
    <s v="XXL"/>
    <s v="196062320535"/>
    <s v="6104.63.2030"/>
    <s v="000001000034047001"/>
    <s v="No"/>
    <s v="FALL '22"/>
    <n v="95"/>
    <n v="0"/>
    <n v="95"/>
    <n v="13"/>
    <n v="1235"/>
    <n v="35"/>
    <n v="3325"/>
  </r>
  <r>
    <x v="1"/>
    <x v="5"/>
    <x v="8"/>
    <x v="66"/>
    <s v="Powerblend Short - 6&quot;"/>
    <s v="001"/>
    <s v="BLACK"/>
    <s v="586OWA"/>
    <s v="3&quot; BUBBLE RBOW CIRCLE"/>
    <x v="0"/>
    <s v="XXL"/>
    <s v="196062320382"/>
    <s v="6104.63.2030"/>
    <s v="000001000034044004"/>
    <s v="No"/>
    <s v="FALL '22"/>
    <n v="301"/>
    <n v="0"/>
    <n v="301"/>
    <n v="13"/>
    <n v="3913"/>
    <n v="35"/>
    <n v="10535"/>
  </r>
  <r>
    <x v="1"/>
    <x v="5"/>
    <x v="8"/>
    <x v="66"/>
    <s v="Powerblend Short - 6&quot;"/>
    <s v="001"/>
    <s v="BLACK"/>
    <s v="586OWA"/>
    <s v="3&quot; BUBBLE RBOW CIRCLE"/>
    <x v="0"/>
    <s v="XXL"/>
    <s v="196062320351"/>
    <s v="6104.63.2030"/>
    <s v="000001000034044001"/>
    <s v="No"/>
    <s v="FALL '22"/>
    <n v="100"/>
    <n v="0"/>
    <n v="100"/>
    <n v="13"/>
    <n v="1300"/>
    <n v="35"/>
    <n v="3500"/>
  </r>
  <r>
    <x v="1"/>
    <x v="5"/>
    <x v="8"/>
    <x v="66"/>
    <s v="Powerblend Short - 6&quot;"/>
    <s v="001"/>
    <s v="BLACK"/>
    <s v="586OWA"/>
    <s v="3&quot; BUBBLE RBOW CIRCLE"/>
    <x v="0"/>
    <s v="XXL"/>
    <s v="196062320375"/>
    <s v="6104.63.2030"/>
    <s v="000001000034044003"/>
    <s v="No"/>
    <s v="FALL '22"/>
    <n v="0"/>
    <n v="0"/>
    <n v="0"/>
    <n v="13"/>
    <n v="0"/>
    <n v="35"/>
    <n v="0"/>
  </r>
  <r>
    <x v="1"/>
    <x v="5"/>
    <x v="8"/>
    <x v="66"/>
    <s v="Powerblend Short - 6&quot;"/>
    <s v="001"/>
    <s v="BLACK"/>
    <s v="586OWA"/>
    <s v="3&quot; BUBBLE RBOW CIRCLE"/>
    <x v="0"/>
    <s v="XXL"/>
    <s v="196062320405"/>
    <s v="6104.63.2030"/>
    <s v="000001000034044006"/>
    <s v="No"/>
    <s v="FALL '22"/>
    <n v="217"/>
    <n v="0"/>
    <n v="217"/>
    <n v="13"/>
    <n v="2821"/>
    <n v="35"/>
    <n v="7595"/>
  </r>
  <r>
    <x v="1"/>
    <x v="5"/>
    <x v="8"/>
    <x v="66"/>
    <s v="Powerblend Short - 6&quot;"/>
    <s v="001"/>
    <s v="BLACK"/>
    <s v="586OWA"/>
    <s v="3&quot; BUBBLE RBOW CIRCLE"/>
    <x v="0"/>
    <s v="XXL"/>
    <s v="196062320399"/>
    <s v="6104.63.2030"/>
    <s v="000001000034044005"/>
    <s v="No"/>
    <s v="FALL '22"/>
    <n v="69"/>
    <n v="0"/>
    <n v="69"/>
    <n v="13"/>
    <n v="897"/>
    <n v="35"/>
    <n v="2415"/>
  </r>
  <r>
    <x v="1"/>
    <x v="5"/>
    <x v="8"/>
    <x v="66"/>
    <s v="Powerblend Short - 6&quot;"/>
    <s v="001"/>
    <s v="BLACK"/>
    <s v="586OWA"/>
    <s v="3&quot; BUBBLE RBOW CIRCLE"/>
    <x v="0"/>
    <s v="XXL"/>
    <s v="196062320368"/>
    <s v="6104.63.2030"/>
    <s v="000001000034044002"/>
    <s v="No"/>
    <s v="FALL '22"/>
    <n v="0"/>
    <n v="0"/>
    <n v="0"/>
    <n v="13"/>
    <n v="0"/>
    <n v="35"/>
    <n v="0"/>
  </r>
  <r>
    <x v="1"/>
    <x v="5"/>
    <x v="8"/>
    <x v="66"/>
    <s v="Powerblend Short - 6&quot;"/>
    <s v="100"/>
    <s v="WHITE"/>
    <s v="586OWA"/>
    <s v="3&quot; BUBBLE RBOW CIRCLE"/>
    <x v="0"/>
    <s v="XXL"/>
    <s v="196062320443"/>
    <s v="6104.63.2030"/>
    <s v="000001000034045004"/>
    <s v="No"/>
    <s v="FALL '22"/>
    <n v="89"/>
    <n v="0"/>
    <n v="89"/>
    <n v="13"/>
    <n v="1157"/>
    <n v="35"/>
    <n v="3115"/>
  </r>
  <r>
    <x v="1"/>
    <x v="5"/>
    <x v="8"/>
    <x v="66"/>
    <s v="Powerblend Short - 6&quot;"/>
    <s v="100"/>
    <s v="WHITE"/>
    <s v="586OWA"/>
    <s v="3&quot; BUBBLE RBOW CIRCLE"/>
    <x v="0"/>
    <s v="XXL"/>
    <s v="196062320412"/>
    <s v="6104.63.2030"/>
    <s v="000001000034045001"/>
    <s v="No"/>
    <s v="FALL '22"/>
    <n v="38"/>
    <n v="0"/>
    <n v="38"/>
    <n v="13"/>
    <n v="494"/>
    <n v="35"/>
    <n v="1330"/>
  </r>
  <r>
    <x v="1"/>
    <x v="5"/>
    <x v="8"/>
    <x v="66"/>
    <s v="Powerblend Short - 6&quot;"/>
    <s v="100"/>
    <s v="WHITE"/>
    <s v="586OWA"/>
    <s v="3&quot; BUBBLE RBOW CIRCLE"/>
    <x v="0"/>
    <s v="XXL"/>
    <s v="196062320429"/>
    <s v="6104.63.2030"/>
    <s v="000001000034045002"/>
    <s v="No"/>
    <s v="FALL '22"/>
    <n v="101"/>
    <n v="0"/>
    <n v="101"/>
    <n v="13"/>
    <n v="1313"/>
    <n v="35"/>
    <n v="3535"/>
  </r>
  <r>
    <x v="1"/>
    <x v="5"/>
    <x v="8"/>
    <x v="66"/>
    <s v="Powerblend Short - 6&quot;"/>
    <s v="100"/>
    <s v="WHITE"/>
    <s v="586OWA"/>
    <s v="3&quot; BUBBLE RBOW CIRCLE"/>
    <x v="0"/>
    <s v="XXL"/>
    <s v="196062320467"/>
    <s v="6104.63.2030"/>
    <s v="000001000034045006"/>
    <s v="No"/>
    <s v="FALL '22"/>
    <n v="71"/>
    <n v="0"/>
    <n v="71"/>
    <n v="13"/>
    <n v="923"/>
    <n v="35"/>
    <n v="2485"/>
  </r>
  <r>
    <x v="1"/>
    <x v="5"/>
    <x v="8"/>
    <x v="66"/>
    <s v="Powerblend Short - 6&quot;"/>
    <s v="100"/>
    <s v="WHITE"/>
    <s v="586OWA"/>
    <s v="3&quot; BUBBLE RBOW CIRCLE"/>
    <x v="0"/>
    <s v="XXL"/>
    <s v="196062320436"/>
    <s v="6104.63.2030"/>
    <s v="000001000034045003"/>
    <s v="No"/>
    <s v="FALL '22"/>
    <n v="133"/>
    <n v="0"/>
    <n v="133"/>
    <n v="13"/>
    <n v="1729"/>
    <n v="35"/>
    <n v="4655"/>
  </r>
  <r>
    <x v="1"/>
    <x v="5"/>
    <x v="8"/>
    <x v="66"/>
    <s v="Powerblend Short - 6&quot;"/>
    <s v="100"/>
    <s v="WHITE"/>
    <s v="586OWA"/>
    <s v="3&quot; BUBBLE RBOW CIRCLE"/>
    <x v="0"/>
    <s v="XXL"/>
    <s v="196062320450"/>
    <s v="6104.63.2030"/>
    <s v="000001000034045005"/>
    <s v="No"/>
    <s v="FALL '22"/>
    <n v="116"/>
    <n v="0"/>
    <n v="116"/>
    <n v="13"/>
    <n v="1508"/>
    <n v="35"/>
    <n v="4060"/>
  </r>
  <r>
    <x v="1"/>
    <x v="5"/>
    <x v="7"/>
    <x v="65"/>
    <s v="MidWeight Short - 3 Inch"/>
    <s v="AWJJ"/>
    <s v="URBAN LILAC PE HEATHER"/>
    <s v="------"/>
    <s v="PLAIN GARMENTS"/>
    <x v="0"/>
    <s v="XXL"/>
    <s v="196062070881"/>
    <s v="6104.62.2030"/>
    <s v="000001000031486006"/>
    <s v="No"/>
    <s v="SPRING '22"/>
    <n v="260"/>
    <n v="0"/>
    <n v="260"/>
    <n v="10.1"/>
    <n v="2626"/>
    <n v="25"/>
    <n v="6500"/>
  </r>
  <r>
    <x v="1"/>
    <x v="5"/>
    <x v="7"/>
    <x v="65"/>
    <s v="MidWeight Short - 3 Inch"/>
    <s v="AWFJ"/>
    <s v="SOFT CRAYON GREY PE HEATHER"/>
    <s v="------"/>
    <s v="PLAIN GARMENTS"/>
    <x v="0"/>
    <s v="XXL"/>
    <s v="196062070829"/>
    <s v="6104.62.2030"/>
    <s v="000001000031485006"/>
    <s v="No"/>
    <s v="SPRING '22"/>
    <n v="214"/>
    <n v="0"/>
    <n v="214"/>
    <n v="10.1"/>
    <n v="2161.4"/>
    <n v="25"/>
    <n v="5350"/>
  </r>
  <r>
    <x v="1"/>
    <x v="5"/>
    <x v="8"/>
    <x v="62"/>
    <s v="POWERBLEND SHORT - 6.5 INCH"/>
    <s v="RTF"/>
    <s v="PINKY PEACH"/>
    <s v="------"/>
    <s v="PLAIN GARMENTS"/>
    <x v="0"/>
    <s v="XXL"/>
    <s v="194959871771"/>
    <s v="6104.63.2030"/>
    <s v="000001000030689001"/>
    <s v="Yes"/>
    <s v="SPRING '22"/>
    <n v="151"/>
    <n v="0"/>
    <n v="151"/>
    <n v="13"/>
    <n v="1963"/>
    <n v="35"/>
    <n v="5285"/>
  </r>
  <r>
    <x v="1"/>
    <x v="5"/>
    <x v="8"/>
    <x v="62"/>
    <s v="POWERBLEND SHORT - 6.5 INCH"/>
    <s v="RTF"/>
    <s v="PINKY PEACH"/>
    <s v="------"/>
    <s v="PLAIN GARMENTS"/>
    <x v="0"/>
    <s v="XXL"/>
    <s v="194959871825"/>
    <s v="6104.63.2030"/>
    <s v="000001000030689006"/>
    <s v="Yes"/>
    <s v="SPRING '22"/>
    <n v="53"/>
    <n v="0"/>
    <n v="53"/>
    <n v="13"/>
    <n v="689"/>
    <n v="35"/>
    <n v="1855"/>
  </r>
  <r>
    <x v="1"/>
    <x v="5"/>
    <x v="8"/>
    <x v="62"/>
    <s v="POWERBLEND SHORT - 6.5 INCH"/>
    <s v="RTF"/>
    <s v="PINKY PEACH"/>
    <s v="------"/>
    <s v="PLAIN GARMENTS"/>
    <x v="0"/>
    <s v="XXL"/>
    <s v="194959871818"/>
    <s v="6104.63.2030"/>
    <s v="000001000030689005"/>
    <s v="Yes"/>
    <s v="SPRING '22"/>
    <n v="219"/>
    <n v="0"/>
    <n v="219"/>
    <n v="13"/>
    <n v="2847"/>
    <n v="35"/>
    <n v="7665"/>
  </r>
  <r>
    <x v="1"/>
    <x v="5"/>
    <x v="8"/>
    <x v="62"/>
    <s v="POWERBLEND SHORT - 6.5 INCH"/>
    <s v="RTF"/>
    <s v="PINKY PEACH"/>
    <s v="------"/>
    <s v="PLAIN GARMENTS"/>
    <x v="0"/>
    <s v="XXL"/>
    <s v="194959871801"/>
    <s v="6104.63.2030"/>
    <s v="000001000030689004"/>
    <s v="Yes"/>
    <s v="SPRING '22"/>
    <n v="49"/>
    <n v="0"/>
    <n v="49"/>
    <n v="13"/>
    <n v="637"/>
    <n v="35"/>
    <n v="1715"/>
  </r>
  <r>
    <x v="1"/>
    <x v="5"/>
    <x v="8"/>
    <x v="62"/>
    <s v="POWERBLEND SHORT - 6.5 INCH"/>
    <s v="RTF"/>
    <s v="PINKY PEACH"/>
    <s v="------"/>
    <s v="PLAIN GARMENTS"/>
    <x v="0"/>
    <s v="XXL"/>
    <s v="194959871795"/>
    <s v="6104.63.2030"/>
    <s v="000001000030689003"/>
    <s v="Yes"/>
    <s v="SPRING '22"/>
    <n v="78"/>
    <n v="0"/>
    <n v="78"/>
    <n v="13"/>
    <n v="1014"/>
    <n v="35"/>
    <n v="2730"/>
  </r>
  <r>
    <x v="1"/>
    <x v="5"/>
    <x v="8"/>
    <x v="62"/>
    <s v="POWERBLEND SHORT - 6.5 INCH"/>
    <s v="RTF"/>
    <s v="PINKY PEACH"/>
    <s v="------"/>
    <s v="PLAIN GARMENTS"/>
    <x v="0"/>
    <s v="XXL"/>
    <s v="194959871788"/>
    <s v="6104.63.2030"/>
    <s v="000001000030689002"/>
    <s v="Yes"/>
    <s v="SPRING '22"/>
    <n v="87"/>
    <n v="0"/>
    <n v="87"/>
    <n v="13"/>
    <n v="1131"/>
    <n v="35"/>
    <n v="3045"/>
  </r>
  <r>
    <x v="1"/>
    <x v="5"/>
    <x v="8"/>
    <x v="62"/>
    <s v="POWERBLEND SHORT - 6.5 INCH"/>
    <s v="M+S"/>
    <s v="FRESH TEAL"/>
    <s v="------"/>
    <s v="PLAIN GARMENTS"/>
    <x v="0"/>
    <s v="XXL"/>
    <s v="194959871535"/>
    <s v="6104.63.2030"/>
    <s v="000001000030691001"/>
    <s v="Yes"/>
    <s v="SPRING '22"/>
    <n v="55"/>
    <n v="0"/>
    <n v="55"/>
    <n v="13"/>
    <n v="715"/>
    <n v="35"/>
    <n v="1925"/>
  </r>
  <r>
    <x v="1"/>
    <x v="5"/>
    <x v="8"/>
    <x v="62"/>
    <s v="POWERBLEND SHORT - 6.5 INCH"/>
    <s v="M+S"/>
    <s v="FRESH TEAL"/>
    <s v="------"/>
    <s v="PLAIN GARMENTS"/>
    <x v="0"/>
    <s v="XXL"/>
    <s v="194959871542"/>
    <s v="6104.63.2030"/>
    <s v="000001000030691002"/>
    <s v="Yes"/>
    <s v="SPRING '22"/>
    <n v="12"/>
    <n v="0"/>
    <n v="12"/>
    <n v="13"/>
    <n v="156"/>
    <n v="35"/>
    <n v="420"/>
  </r>
  <r>
    <x v="1"/>
    <x v="5"/>
    <x v="8"/>
    <x v="62"/>
    <s v="POWERBLEND SHORT - 6.5 INCH"/>
    <s v="M+S"/>
    <s v="FRESH TEAL"/>
    <s v="------"/>
    <s v="PLAIN GARMENTS"/>
    <x v="0"/>
    <s v="XXL"/>
    <s v="194959871559"/>
    <s v="6104.63.2030"/>
    <s v="000001000030691003"/>
    <s v="Yes"/>
    <s v="SPRING '22"/>
    <n v="243"/>
    <n v="0"/>
    <n v="243"/>
    <n v="13"/>
    <n v="3159"/>
    <n v="35"/>
    <n v="8505"/>
  </r>
  <r>
    <x v="1"/>
    <x v="5"/>
    <x v="8"/>
    <x v="62"/>
    <s v="POWERBLEND SHORT - 6.5 INCH"/>
    <s v="M+S"/>
    <s v="FRESH TEAL"/>
    <s v="------"/>
    <s v="PLAIN GARMENTS"/>
    <x v="0"/>
    <s v="XXL"/>
    <s v="194959871566"/>
    <s v="6104.63.2030"/>
    <s v="000001000030691004"/>
    <s v="Yes"/>
    <s v="SPRING '22"/>
    <n v="170"/>
    <n v="0"/>
    <n v="170"/>
    <n v="13"/>
    <n v="2210"/>
    <n v="35"/>
    <n v="5950"/>
  </r>
  <r>
    <x v="1"/>
    <x v="5"/>
    <x v="8"/>
    <x v="62"/>
    <s v="POWERBLEND SHORT - 6.5 INCH"/>
    <s v="M+S"/>
    <s v="FRESH TEAL"/>
    <s v="------"/>
    <s v="PLAIN GARMENTS"/>
    <x v="0"/>
    <s v="XXL"/>
    <s v="194959871573"/>
    <s v="6104.63.2030"/>
    <s v="000001000030691005"/>
    <s v="Yes"/>
    <s v="SPRING '22"/>
    <n v="41"/>
    <n v="0"/>
    <n v="41"/>
    <n v="13"/>
    <n v="533"/>
    <n v="35"/>
    <n v="1435"/>
  </r>
  <r>
    <x v="1"/>
    <x v="5"/>
    <x v="8"/>
    <x v="62"/>
    <s v="POWERBLEND SHORT - 6.5 INCH"/>
    <s v="M+S"/>
    <s v="FRESH TEAL"/>
    <s v="------"/>
    <s v="PLAIN GARMENTS"/>
    <x v="0"/>
    <s v="XXL"/>
    <s v="194959871580"/>
    <s v="6104.63.2030"/>
    <s v="000001000030691006"/>
    <s v="Yes"/>
    <s v="SPRING '22"/>
    <n v="70"/>
    <n v="0"/>
    <n v="70"/>
    <n v="13"/>
    <n v="910"/>
    <n v="35"/>
    <n v="2450"/>
  </r>
  <r>
    <x v="1"/>
    <x v="6"/>
    <x v="7"/>
    <x v="55"/>
    <s v="Classic Tee - Graphic"/>
    <s v="9J3"/>
    <s v="ODYSSEY"/>
    <s v="Y08160"/>
    <s v="LEFT CHEST SCRPT"/>
    <x v="0"/>
    <s v="XL"/>
    <s v="196062767132"/>
    <s v="6109.10.0070"/>
    <s v="000001000022500002"/>
    <s v="Yes"/>
    <s v="SPRING '23"/>
    <n v="35"/>
    <n v="0"/>
    <n v="35"/>
    <n v="7.75"/>
    <n v="271.25"/>
    <n v="25"/>
    <n v="875"/>
  </r>
  <r>
    <x v="1"/>
    <x v="16"/>
    <x v="7"/>
    <x v="67"/>
    <s v="PLUS CROPPED TEE - COLORBLOCK"/>
    <s v="AWRJ"/>
    <s v="WHITE/PINKY PEACH"/>
    <s v="586GPA"/>
    <s v="8&quot; SORBET CHAMPION"/>
    <x v="0"/>
    <s v="4X"/>
    <s v="196062021043"/>
    <s v="6114.20.0010"/>
    <s v="000001000055609002"/>
    <s v="Yes"/>
    <s v="SPRING '22"/>
    <n v="0"/>
    <n v="0"/>
    <n v="0"/>
    <n v="10.1"/>
    <n v="0"/>
    <n v="25"/>
    <n v="0"/>
  </r>
  <r>
    <x v="1"/>
    <x v="16"/>
    <x v="7"/>
    <x v="67"/>
    <s v="PLUS CROPPED TEE - COLORBLOCK"/>
    <s v="AWRJ"/>
    <s v="WHITE/PINKY PEACH"/>
    <s v="586GPA"/>
    <s v="8&quot; SORBET CHAMPION"/>
    <x v="0"/>
    <s v="4X"/>
    <s v="196062021036"/>
    <s v="6114.20.0010"/>
    <s v="000001000055609001"/>
    <s v="Yes"/>
    <s v="SPRING '22"/>
    <n v="0"/>
    <n v="0"/>
    <n v="0"/>
    <n v="10.1"/>
    <n v="0"/>
    <n v="25"/>
    <n v="0"/>
  </r>
  <r>
    <x v="1"/>
    <x v="16"/>
    <x v="7"/>
    <x v="67"/>
    <s v="PLUS CROPPED TEE - COLORBLOCK"/>
    <s v="AWRJ"/>
    <s v="WHITE/PINKY PEACH"/>
    <s v="586GPA"/>
    <s v="8&quot; SORBET CHAMPION"/>
    <x v="0"/>
    <s v="4X"/>
    <s v="196062021029"/>
    <s v="6114.20.0010"/>
    <s v="000001000055609004"/>
    <s v="Yes"/>
    <s v="SPRING '22"/>
    <n v="0"/>
    <n v="0"/>
    <n v="0"/>
    <n v="10.1"/>
    <n v="0"/>
    <n v="25"/>
    <n v="0"/>
  </r>
  <r>
    <x v="1"/>
    <x v="16"/>
    <x v="7"/>
    <x v="68"/>
    <s v="THE CROPPED TEE - COLORBLOCKED"/>
    <s v="ANZM"/>
    <s v="WHITE/PERSIMMON ORANGE"/>
    <s v="586OHA"/>
    <s v="3.5&quot;MULTI STRIPE C"/>
    <x v="0"/>
    <s v="XXL"/>
    <s v="196062323352"/>
    <s v=""/>
    <s v="000001000034097006"/>
    <s v="No"/>
    <s v="FALL '22"/>
    <n v="0"/>
    <n v="0"/>
    <n v="0"/>
    <n v="10.1"/>
    <n v="0"/>
    <n v="25"/>
    <n v="0"/>
  </r>
  <r>
    <x v="1"/>
    <x v="16"/>
    <x v="7"/>
    <x v="68"/>
    <s v="THE CROPPED TEE - COLORBLOCKED"/>
    <s v="AWRJ"/>
    <s v="WHITE/PINKY PEACH"/>
    <s v="586GPA"/>
    <s v="8&quot; SORBET CHAMPION"/>
    <x v="0"/>
    <s v="XXL"/>
    <s v="194959859571"/>
    <s v=""/>
    <s v="000001000030479006"/>
    <s v="Yes"/>
    <s v="SPRING '22"/>
    <n v="0"/>
    <n v="0"/>
    <n v="0"/>
    <n v="10.1"/>
    <n v="0"/>
    <n v="25"/>
    <n v="0"/>
  </r>
  <r>
    <x v="1"/>
    <x v="16"/>
    <x v="7"/>
    <x v="68"/>
    <s v="THE CROPPED TEE - COLORBLOCKED"/>
    <s v="AV4J"/>
    <s v="PORTAL TEAL/WHITE"/>
    <s v="586GPA"/>
    <s v="8&quot; SORBET CHAMPION"/>
    <x v="0"/>
    <s v="XXL"/>
    <s v="194959859519"/>
    <s v=""/>
    <s v="000001000055081006"/>
    <s v="Yes"/>
    <s v="SPRING '22"/>
    <n v="0"/>
    <n v="0"/>
    <n v="0"/>
    <n v="10.1"/>
    <n v="0"/>
    <n v="25"/>
    <n v="0"/>
  </r>
  <r>
    <x v="1"/>
    <x v="6"/>
    <x v="7"/>
    <x v="69"/>
    <s v="Plus Powerblend Relaxed V-Neck Tee"/>
    <s v="AFQN"/>
    <s v="WOW PINK/CREATIVE MAUVE X-DYE"/>
    <s v="407D55"/>
    <s v="1 COLOR CHAMPION C EMB"/>
    <x v="0"/>
    <s v="XXL"/>
    <s v="196062353694"/>
    <s v=""/>
    <s v="000001000031287003"/>
    <s v="No"/>
    <s v="FALL '22"/>
    <n v="0"/>
    <n v="0"/>
    <n v="0"/>
    <n v="10.1"/>
    <n v="0"/>
    <n v="25"/>
    <n v="0"/>
  </r>
  <r>
    <x v="1"/>
    <x v="6"/>
    <x v="7"/>
    <x v="69"/>
    <s v="Plus Powerblend Relaxed V-Neck Tee"/>
    <s v="AFQN"/>
    <s v="WOW PINK/CREATIVE MAUVE X-DYE"/>
    <s v="407D55"/>
    <s v="1 COLOR CHAMPION C EMB"/>
    <x v="0"/>
    <s v="XXL"/>
    <s v="196062353717"/>
    <s v=""/>
    <s v="000001000031287002"/>
    <s v="No"/>
    <s v="FALL '22"/>
    <n v="0"/>
    <n v="0"/>
    <n v="0"/>
    <n v="10.1"/>
    <n v="0"/>
    <n v="25"/>
    <n v="0"/>
  </r>
  <r>
    <x v="1"/>
    <x v="6"/>
    <x v="7"/>
    <x v="69"/>
    <s v="Plus Powerblend Relaxed V-Neck Tee"/>
    <s v="AFQN"/>
    <s v="WOW PINK/CREATIVE MAUVE X-DYE"/>
    <s v="407D55"/>
    <s v="1 COLOR CHAMPION C EMB"/>
    <x v="0"/>
    <s v="XXL"/>
    <s v="196062353700"/>
    <s v=""/>
    <s v="000001000031287001"/>
    <s v="No"/>
    <s v="FALL '22"/>
    <n v="0"/>
    <n v="0"/>
    <n v="0"/>
    <n v="10.1"/>
    <n v="0"/>
    <n v="25"/>
    <n v="0"/>
  </r>
  <r>
    <x v="1"/>
    <x v="6"/>
    <x v="11"/>
    <x v="70"/>
    <s v="Lightweight Fitted Tee"/>
    <s v="003"/>
    <s v="BLACK"/>
    <s v="586821"/>
    <s v=".75&quot; 2 COLOR C LOGO"/>
    <x v="0"/>
    <s v="XL"/>
    <s v="194959362248"/>
    <s v="6110.20.2079"/>
    <s v="000001000028340003"/>
    <s v="Yes"/>
    <s v="FALL '22"/>
    <n v="0"/>
    <n v="0"/>
    <n v="0"/>
    <n v="13.5"/>
    <n v="0"/>
    <n v="30"/>
    <n v="0"/>
  </r>
  <r>
    <x v="1"/>
    <x v="8"/>
    <x v="6"/>
    <x v="25"/>
    <s v="THE SHOW OFF"/>
    <s v="001"/>
    <s v="BLACK"/>
    <s v="------"/>
    <s v="PLAIN GARMENTS"/>
    <x v="1"/>
    <s v="S"/>
    <s v="011919048717"/>
    <s v="6212.10.9020"/>
    <s v="000001000001291001"/>
    <s v="Yes"/>
    <s v="FALL '23"/>
    <n v="554"/>
    <n v="0"/>
    <n v="554"/>
    <n v="18.899999999999999"/>
    <n v="10470.599999999999"/>
    <n v="40"/>
    <n v="22160"/>
  </r>
  <r>
    <x v="1"/>
    <x v="8"/>
    <x v="6"/>
    <x v="25"/>
    <s v="THE SHOW OFF"/>
    <s v="001"/>
    <s v="BLACK"/>
    <s v="------"/>
    <s v="PLAIN GARMENTS"/>
    <x v="2"/>
    <s v="M"/>
    <s v="011919048724"/>
    <s v="6212.10.9020"/>
    <s v="000001000001291002"/>
    <s v="Yes"/>
    <s v="FALL '23"/>
    <n v="1459"/>
    <n v="0"/>
    <n v="1459"/>
    <n v="18.899999999999999"/>
    <n v="27575.1"/>
    <n v="40"/>
    <n v="58360"/>
  </r>
  <r>
    <x v="1"/>
    <x v="8"/>
    <x v="6"/>
    <x v="25"/>
    <s v="THE SHOW OFF"/>
    <s v="001"/>
    <s v="BLACK"/>
    <s v="------"/>
    <s v="PLAIN GARMENTS"/>
    <x v="3"/>
    <s v="L"/>
    <s v="011919048731"/>
    <s v="6212.10.9020"/>
    <s v="000001000001291003"/>
    <s v="Yes"/>
    <s v="FALL '23"/>
    <n v="933"/>
    <n v="0"/>
    <n v="933"/>
    <n v="18.899999999999999"/>
    <n v="17633.699999999997"/>
    <n v="40"/>
    <n v="37320"/>
  </r>
  <r>
    <x v="1"/>
    <x v="8"/>
    <x v="6"/>
    <x v="25"/>
    <s v="THE SHOW OFF"/>
    <s v="001"/>
    <s v="BLACK"/>
    <s v="------"/>
    <s v="PLAIN GARMENTS"/>
    <x v="4"/>
    <s v="XL"/>
    <s v="011919048748"/>
    <s v="6212.10.9020"/>
    <s v="000001000001291004"/>
    <s v="Yes"/>
    <s v="FALL '23"/>
    <n v="475"/>
    <n v="0"/>
    <n v="475"/>
    <n v="18.899999999999999"/>
    <n v="8977.5"/>
    <n v="40"/>
    <n v="19000"/>
  </r>
  <r>
    <x v="1"/>
    <x v="8"/>
    <x v="6"/>
    <x v="25"/>
    <s v="THE SHOW OFF"/>
    <s v="5Q5"/>
    <s v="OXFORD HTR/MEDIUM GRAY"/>
    <s v="------"/>
    <s v="PLAIN GARMENTS"/>
    <x v="4"/>
    <s v="XL"/>
    <s v="078715147549"/>
    <s v="6212.10.9020"/>
    <s v="000001000001305004"/>
    <s v="Yes"/>
    <s v="FALL '23"/>
    <n v="4"/>
    <n v="0"/>
    <n v="4"/>
    <n v="18.899999999999999"/>
    <n v="75.599999999999994"/>
    <n v="40"/>
    <n v="160"/>
  </r>
  <r>
    <x v="1"/>
    <x v="8"/>
    <x v="6"/>
    <x v="25"/>
    <s v="THE SHOW OFF"/>
    <s v="WQL"/>
    <s v="WHITE/MEDIUM GREY"/>
    <s v="------"/>
    <s v="PLAIN GARMENTS"/>
    <x v="1"/>
    <s v="S"/>
    <s v="011919049363"/>
    <s v="6212.10.9020"/>
    <s v="000001000001294001"/>
    <s v="Yes"/>
    <s v="FALL '23"/>
    <n v="4"/>
    <n v="0"/>
    <n v="4"/>
    <n v="18.899999999999999"/>
    <n v="75.599999999999994"/>
    <n v="40"/>
    <n v="160"/>
  </r>
  <r>
    <x v="1"/>
    <x v="8"/>
    <x v="6"/>
    <x v="25"/>
    <s v="THE SHOW OFF"/>
    <s v="WQL"/>
    <s v="WHITE/MEDIUM GREY"/>
    <s v="------"/>
    <s v="PLAIN GARMENTS"/>
    <x v="4"/>
    <s v="XL"/>
    <s v="011919049394"/>
    <s v="6212.10.9020"/>
    <s v="000001000001294004"/>
    <s v="Yes"/>
    <s v="FALL '23"/>
    <n v="4"/>
    <n v="0"/>
    <n v="4"/>
    <n v="18.899999999999999"/>
    <n v="75.599999999999994"/>
    <n v="40"/>
    <n v="160"/>
  </r>
  <r>
    <x v="0"/>
    <x v="5"/>
    <x v="3"/>
    <x v="7"/>
    <s v="9-INCH EVERYDAY COTTON SHORT"/>
    <s v="003"/>
    <s v="BLACK"/>
    <s v="407Q88"/>
    <s v="C PATCH LOGO"/>
    <x v="5"/>
    <s v="3XL"/>
    <s v="090563404612"/>
    <s v="6103.42.1050"/>
    <s v="000001000001266006"/>
    <s v="Yes"/>
    <s v="FALL '23"/>
    <n v="1551"/>
    <n v="0"/>
    <n v="1551"/>
    <n v="7.5"/>
    <n v="11632.5"/>
    <n v="25"/>
    <n v="38775"/>
  </r>
  <r>
    <x v="0"/>
    <x v="5"/>
    <x v="3"/>
    <x v="7"/>
    <s v="9-INCH EVERYDAY COTTON SHORT"/>
    <s v="003"/>
    <s v="BLACK"/>
    <s v="407Q88"/>
    <s v="C PATCH LOGO"/>
    <x v="6"/>
    <s v="4XL"/>
    <s v="090563404629"/>
    <s v="6103.42.1050"/>
    <s v="000001000001266007"/>
    <s v="Yes"/>
    <s v="FALL '23"/>
    <n v="0"/>
    <n v="0"/>
    <n v="0"/>
    <n v="7.5"/>
    <n v="0"/>
    <n v="25"/>
    <n v="0"/>
  </r>
  <r>
    <x v="0"/>
    <x v="5"/>
    <x v="3"/>
    <x v="7"/>
    <s v="9-INCH EVERYDAY COTTON SHORT"/>
    <s v="031"/>
    <s v="NAVY"/>
    <s v="407Q88"/>
    <s v="C PATCH LOGO"/>
    <x v="5"/>
    <s v="3XL"/>
    <s v="090563404650"/>
    <s v="6103.42.1050"/>
    <s v="000001000001271006"/>
    <s v="Yes"/>
    <s v="FALL '23"/>
    <n v="1262"/>
    <n v="0"/>
    <n v="1262"/>
    <n v="7.5"/>
    <n v="9465"/>
    <n v="25"/>
    <n v="31550"/>
  </r>
  <r>
    <x v="0"/>
    <x v="5"/>
    <x v="3"/>
    <x v="7"/>
    <s v="9-INCH EVERYDAY COTTON SHORT"/>
    <s v="031"/>
    <s v="NAVY"/>
    <s v="407Q88"/>
    <s v="C PATCH LOGO"/>
    <x v="6"/>
    <s v="4XL"/>
    <s v="090563404667"/>
    <s v="6103.42.1050"/>
    <s v="000001000001271007"/>
    <s v="Yes"/>
    <s v="FALL '23"/>
    <n v="0"/>
    <n v="0"/>
    <n v="0"/>
    <n v="7.5"/>
    <n v="0"/>
    <n v="25"/>
    <n v="0"/>
  </r>
  <r>
    <x v="0"/>
    <x v="5"/>
    <x v="3"/>
    <x v="7"/>
    <s v="9-INCH EVERYDAY COTTON SHORT"/>
    <s v="806"/>
    <s v="OXFORD GRAY"/>
    <s v="407Q88"/>
    <s v="C PATCH LOGO"/>
    <x v="6"/>
    <s v="4XL"/>
    <s v="090563404681"/>
    <s v="6103.42.1050"/>
    <s v="000001000001273007"/>
    <s v="Yes"/>
    <s v="FALL '23"/>
    <n v="929"/>
    <n v="0"/>
    <n v="929"/>
    <n v="7.5"/>
    <n v="6967.5"/>
    <n v="25"/>
    <n v="23225"/>
  </r>
  <r>
    <x v="0"/>
    <x v="5"/>
    <x v="3"/>
    <x v="7"/>
    <s v="9-INCH EVERYDAY COTTON SHORT"/>
    <s v="G61"/>
    <s v="GRANITE HEATHER"/>
    <s v="407Q88"/>
    <s v="C PATCH LOGO"/>
    <x v="5"/>
    <s v="3XL"/>
    <s v="090563404636"/>
    <s v="6103.42.1050"/>
    <s v="000001000001269006"/>
    <s v="Yes"/>
    <s v="FALL '23"/>
    <n v="174"/>
    <n v="0"/>
    <n v="174"/>
    <n v="7.5"/>
    <n v="1305"/>
    <n v="25"/>
    <n v="4350"/>
  </r>
  <r>
    <x v="0"/>
    <x v="5"/>
    <x v="3"/>
    <x v="7"/>
    <s v="9-INCH EVERYDAY COTTON SHORT"/>
    <s v="G61"/>
    <s v="GRANITE HEATHER"/>
    <s v="407Q88"/>
    <s v="C PATCH LOGO"/>
    <x v="6"/>
    <s v="4XL"/>
    <s v="090563404643"/>
    <s v="6103.42.1050"/>
    <s v="000001000001269007"/>
    <s v="Yes"/>
    <s v="FALL '23"/>
    <n v="910"/>
    <n v="0"/>
    <n v="910"/>
    <n v="7.5"/>
    <n v="6825"/>
    <n v="25"/>
    <n v="22750"/>
  </r>
  <r>
    <x v="1"/>
    <x v="2"/>
    <x v="8"/>
    <x v="41"/>
    <s v="Powerblend Jogger"/>
    <s v="100"/>
    <s v="WHITE"/>
    <s v="Y07459"/>
    <s v="2C SCRIPT FLC-BTM (11421)"/>
    <x v="7"/>
    <s v="XS"/>
    <s v="194959876851"/>
    <s v="6104.63.2011"/>
    <s v="000001000030763001"/>
    <s v="No"/>
    <s v="FALL '23"/>
    <n v="238"/>
    <n v="0"/>
    <n v="238"/>
    <n v="16.75"/>
    <n v="3986.5"/>
    <n v="50"/>
    <n v="11900"/>
  </r>
  <r>
    <x v="1"/>
    <x v="2"/>
    <x v="8"/>
    <x v="41"/>
    <s v="Powerblend Jogger"/>
    <s v="100"/>
    <s v="WHITE"/>
    <s v="Y07459"/>
    <s v="2C SCRIPT FLC-BTM (11421)"/>
    <x v="1"/>
    <s v="S"/>
    <s v="194959876868"/>
    <s v="6104.63.2011"/>
    <s v="000001000030763002"/>
    <s v="No"/>
    <s v="FALL '23"/>
    <n v="825"/>
    <n v="0"/>
    <n v="825"/>
    <n v="16.75"/>
    <n v="13818.75"/>
    <n v="50"/>
    <n v="41250"/>
  </r>
  <r>
    <x v="1"/>
    <x v="2"/>
    <x v="8"/>
    <x v="41"/>
    <s v="Powerblend Jogger"/>
    <s v="100"/>
    <s v="WHITE"/>
    <s v="Y07459"/>
    <s v="2C SCRIPT FLC-BTM (11421)"/>
    <x v="2"/>
    <s v="M"/>
    <s v="194959876875"/>
    <s v="6104.63.2011"/>
    <s v="000001000030763003"/>
    <s v="No"/>
    <s v="FALL '23"/>
    <n v="2350"/>
    <n v="0"/>
    <n v="2350"/>
    <n v="16.75"/>
    <n v="39362.5"/>
    <n v="50"/>
    <n v="117500"/>
  </r>
  <r>
    <x v="1"/>
    <x v="2"/>
    <x v="8"/>
    <x v="41"/>
    <s v="Powerblend Jogger"/>
    <s v="100"/>
    <s v="WHITE"/>
    <s v="Y07459"/>
    <s v="2C SCRIPT FLC-BTM (11421)"/>
    <x v="3"/>
    <s v="L"/>
    <s v="194959876882"/>
    <s v="6104.63.2011"/>
    <s v="000001000030763004"/>
    <s v="No"/>
    <s v="FALL '23"/>
    <n v="2207"/>
    <n v="0"/>
    <n v="2207"/>
    <n v="16.75"/>
    <n v="36967.25"/>
    <n v="50"/>
    <n v="110350"/>
  </r>
  <r>
    <x v="1"/>
    <x v="2"/>
    <x v="8"/>
    <x v="41"/>
    <s v="Powerblend Jogger"/>
    <s v="100"/>
    <s v="WHITE"/>
    <s v="Y07459"/>
    <s v="2C SCRIPT FLC-BTM (11421)"/>
    <x v="4"/>
    <s v="XL"/>
    <s v="194959876899"/>
    <s v="6104.63.2011"/>
    <s v="000001000030763005"/>
    <s v="No"/>
    <s v="FALL '23"/>
    <n v="831"/>
    <n v="0"/>
    <n v="831"/>
    <n v="16.75"/>
    <n v="13919.25"/>
    <n v="50"/>
    <n v="41550"/>
  </r>
  <r>
    <x v="1"/>
    <x v="2"/>
    <x v="8"/>
    <x v="41"/>
    <s v="Powerblend Jogger"/>
    <s v="100"/>
    <s v="WHITE"/>
    <s v="Y07459"/>
    <s v="2C SCRIPT FLC-BTM (11421)"/>
    <x v="8"/>
    <s v="XXL"/>
    <s v="196062056908"/>
    <s v="6104.63.2011"/>
    <s v="000001000030763006"/>
    <s v="No"/>
    <s v="FALL '23"/>
    <n v="454"/>
    <n v="0"/>
    <n v="454"/>
    <n v="16.75"/>
    <n v="7604.5"/>
    <n v="50"/>
    <n v="22700"/>
  </r>
  <r>
    <x v="1"/>
    <x v="2"/>
    <x v="8"/>
    <x v="41"/>
    <s v="Powerblend Jogger"/>
    <s v="J0G"/>
    <s v="AQUA TONIC"/>
    <s v="------"/>
    <s v="PLAIN GARMENTS"/>
    <x v="8"/>
    <s v="XXL"/>
    <s v="196739077052"/>
    <s v="6104.63.2011"/>
    <s v="000001000061428006"/>
    <s v="No"/>
    <s v="SPRING '22"/>
    <n v="0"/>
    <n v="0"/>
    <n v="0"/>
    <n v="15.75"/>
    <n v="0"/>
    <n v="45"/>
    <n v="0"/>
  </r>
  <r>
    <x v="1"/>
    <x v="2"/>
    <x v="8"/>
    <x v="49"/>
    <s v="PLUS POWERBLEND JOGGER"/>
    <s v="0SG"/>
    <s v="RICH PURPLE"/>
    <s v="------"/>
    <s v="PLAIN GARMENTS"/>
    <x v="9"/>
    <s v="2X"/>
    <s v="196062385831"/>
    <s v="6104.63.2011"/>
    <s v="000001000035242001"/>
    <s v="No"/>
    <s v="SPRING '22"/>
    <n v="20"/>
    <n v="0"/>
    <n v="20"/>
    <n v="15.75"/>
    <n v="315"/>
    <n v="45"/>
    <n v="900"/>
  </r>
  <r>
    <x v="0"/>
    <x v="0"/>
    <x v="4"/>
    <x v="71"/>
    <s v="REVERSE WEAVE PO HOOD"/>
    <s v="ZM"/>
    <s v="SGMA MAROON"/>
    <s v="------"/>
    <s v="PLAIN GARMENTS"/>
    <x v="10"/>
    <s v="2XL"/>
    <s v="196062258418"/>
    <s v=""/>
    <s v="000001000004625006"/>
    <s v="No"/>
    <s v="SPRING '22"/>
    <n v="1"/>
    <n v="0"/>
    <n v="1"/>
    <n v="26"/>
    <n v="26"/>
    <n v="65"/>
    <n v="65"/>
  </r>
  <r>
    <x v="1"/>
    <x v="2"/>
    <x v="8"/>
    <x v="72"/>
    <s v="Powerblend Jogger"/>
    <s v="001"/>
    <s v="BLACK"/>
    <s v="549314"/>
    <s v="C PATCH LOGO MP04#14106"/>
    <x v="8"/>
    <s v="XXL"/>
    <s v="192503615024"/>
    <s v="6104.63.2011"/>
    <s v="000001000047784001"/>
    <s v="No"/>
    <s v="SPRING '22"/>
    <n v="0"/>
    <n v="0"/>
    <n v="0"/>
    <n v="1.75"/>
    <n v="0"/>
    <n v="50"/>
    <n v="0"/>
  </r>
  <r>
    <x v="0"/>
    <x v="2"/>
    <x v="3"/>
    <x v="73"/>
    <s v="OPEN BOTTOM EVERYDAY COTTON PANT"/>
    <s v="003"/>
    <s v="BLACK"/>
    <s v="407Q88"/>
    <s v="C PATCH LOGO"/>
    <x v="5"/>
    <s v="3XL"/>
    <s v="090563853663"/>
    <s v="6103.42.1020"/>
    <s v="000001000001930006"/>
    <s v="Yes"/>
    <s v="FALL '23"/>
    <n v="495"/>
    <n v="0"/>
    <n v="495"/>
    <n v="13.25"/>
    <n v="6558.75"/>
    <n v="35"/>
    <n v="17325"/>
  </r>
  <r>
    <x v="0"/>
    <x v="2"/>
    <x v="3"/>
    <x v="73"/>
    <s v="OPEN BOTTOM EVERYDAY COTTON PANT"/>
    <s v="003"/>
    <s v="BLACK"/>
    <s v="407Q88"/>
    <s v="C PATCH LOGO"/>
    <x v="6"/>
    <s v="4XL"/>
    <s v="090563853670"/>
    <s v="6103.42.1020"/>
    <s v="000001000001930007"/>
    <s v="Yes"/>
    <s v="FALL '23"/>
    <n v="4"/>
    <n v="0"/>
    <n v="4"/>
    <n v="13.25"/>
    <n v="53"/>
    <n v="35"/>
    <n v="140"/>
  </r>
  <r>
    <x v="0"/>
    <x v="2"/>
    <x v="3"/>
    <x v="73"/>
    <s v="OPEN BOTTOM EVERYDAY COTTON PANT"/>
    <s v="031"/>
    <s v="NAVY"/>
    <s v="407Q88"/>
    <s v="C PATCH LOGO"/>
    <x v="5"/>
    <s v="3XL"/>
    <s v="090563853700"/>
    <s v="6103.42.1020"/>
    <s v="000001000001933006"/>
    <s v="Yes"/>
    <s v="FALL '23"/>
    <n v="9"/>
    <n v="0"/>
    <n v="9"/>
    <n v="13.25"/>
    <n v="119.25"/>
    <n v="35"/>
    <n v="315"/>
  </r>
  <r>
    <x v="0"/>
    <x v="2"/>
    <x v="3"/>
    <x v="73"/>
    <s v="OPEN BOTTOM EVERYDAY COTTON PANT"/>
    <s v="031"/>
    <s v="NAVY"/>
    <s v="407Q88"/>
    <s v="C PATCH LOGO"/>
    <x v="6"/>
    <s v="4XL"/>
    <s v="090563853717"/>
    <s v="6103.42.1020"/>
    <s v="000001000001933007"/>
    <s v="Yes"/>
    <s v="FALL '23"/>
    <n v="3"/>
    <n v="0"/>
    <n v="3"/>
    <n v="13.25"/>
    <n v="39.75"/>
    <n v="35"/>
    <n v="105"/>
  </r>
  <r>
    <x v="0"/>
    <x v="2"/>
    <x v="3"/>
    <x v="73"/>
    <s v="OPEN BOTTOM EVERYDAY COTTON PANT"/>
    <s v="806"/>
    <s v="OXFORD GRAY"/>
    <s v="407Q88"/>
    <s v="C PATCH LOGO"/>
    <x v="6"/>
    <s v="4XL"/>
    <s v="090563853731"/>
    <s v="6103.42.1020"/>
    <s v="000001000001934007"/>
    <s v="Yes"/>
    <s v="FALL '23"/>
    <n v="11"/>
    <n v="0"/>
    <n v="11"/>
    <n v="13.25"/>
    <n v="145.75"/>
    <n v="35"/>
    <n v="385"/>
  </r>
  <r>
    <x v="0"/>
    <x v="2"/>
    <x v="3"/>
    <x v="74"/>
    <s v="CLOSED BOTTOM EVERYDAY COTTON PANT"/>
    <s v="G61"/>
    <s v="GRANITE HEATHER"/>
    <s v="407Q88"/>
    <s v="C PATCH LOGO"/>
    <x v="6"/>
    <s v="4XL"/>
    <s v="090563852895"/>
    <s v="6103.42.1020"/>
    <s v="000001000001947007"/>
    <s v="Yes"/>
    <s v="FALL '23"/>
    <n v="1"/>
    <n v="0"/>
    <n v="1"/>
    <n v="13.25"/>
    <n v="13.25"/>
    <n v="35"/>
    <n v="35"/>
  </r>
  <r>
    <x v="1"/>
    <x v="0"/>
    <x v="10"/>
    <x v="38"/>
    <s v="PLUS MIDWEIGHT HOODIE"/>
    <s v="001"/>
    <s v="BLACK"/>
    <s v="Y07466"/>
    <s v="2C CHAMP SCRIPT PLUS (11871)"/>
    <x v="11"/>
    <s v="1X"/>
    <s v="194959286667"/>
    <s v="6110.20.2079"/>
    <s v="000001000053075003"/>
    <s v="No"/>
    <s v="SPRING '22"/>
    <n v="248"/>
    <n v="0"/>
    <n v="248"/>
    <n v="16.100000000000001"/>
    <n v="3992.8"/>
    <n v="40"/>
    <n v="9920"/>
  </r>
  <r>
    <x v="1"/>
    <x v="0"/>
    <x v="10"/>
    <x v="38"/>
    <s v="PLUS MIDWEIGHT HOODIE"/>
    <s v="001"/>
    <s v="BLACK"/>
    <s v="Y07466"/>
    <s v="2C CHAMP SCRIPT PLUS (11871)"/>
    <x v="9"/>
    <s v="2X"/>
    <s v="194959286674"/>
    <s v="6110.20.2079"/>
    <s v="000001000053075001"/>
    <s v="No"/>
    <s v="SPRING '22"/>
    <n v="211"/>
    <n v="0"/>
    <n v="211"/>
    <n v="16.100000000000001"/>
    <n v="3397.1000000000004"/>
    <n v="40"/>
    <n v="8440"/>
  </r>
  <r>
    <x v="1"/>
    <x v="0"/>
    <x v="10"/>
    <x v="38"/>
    <s v="PLUS MIDWEIGHT HOODIE"/>
    <s v="001"/>
    <s v="BLACK"/>
    <s v="Y07466"/>
    <s v="2C CHAMP SCRIPT PLUS (11871)"/>
    <x v="12"/>
    <s v="3X"/>
    <s v="194959286681"/>
    <s v="6110.20.2079"/>
    <s v="000001000053075002"/>
    <s v="No"/>
    <s v="SPRING '22"/>
    <n v="240"/>
    <n v="0"/>
    <n v="240"/>
    <n v="16.100000000000001"/>
    <n v="3864.0000000000005"/>
    <n v="40"/>
    <n v="9600"/>
  </r>
  <r>
    <x v="1"/>
    <x v="0"/>
    <x v="10"/>
    <x v="38"/>
    <s v="PLUS MIDWEIGHT HOODIE"/>
    <s v="023"/>
    <s v="OXFORD GRAY"/>
    <s v="Y07466"/>
    <s v="2C CHAMP SCRIPT PLUS (11871)"/>
    <x v="11"/>
    <s v="1X"/>
    <s v="194959286698"/>
    <s v="6110.20.2079"/>
    <s v="000001000053076001"/>
    <s v="No"/>
    <s v="SPRING '22"/>
    <n v="217"/>
    <n v="0"/>
    <n v="217"/>
    <n v="16.100000000000001"/>
    <n v="3493.7000000000003"/>
    <n v="40"/>
    <n v="8680"/>
  </r>
  <r>
    <x v="1"/>
    <x v="0"/>
    <x v="10"/>
    <x v="38"/>
    <s v="PLUS MIDWEIGHT HOODIE"/>
    <s v="023"/>
    <s v="OXFORD GRAY"/>
    <s v="Y07466"/>
    <s v="2C CHAMP SCRIPT PLUS (11871)"/>
    <x v="9"/>
    <s v="2X"/>
    <s v="194959286704"/>
    <s v="6110.20.2079"/>
    <s v="000001000053076003"/>
    <s v="No"/>
    <s v="SPRING '22"/>
    <n v="96"/>
    <n v="0"/>
    <n v="96"/>
    <n v="16.100000000000001"/>
    <n v="1545.6000000000001"/>
    <n v="40"/>
    <n v="3840"/>
  </r>
  <r>
    <x v="1"/>
    <x v="0"/>
    <x v="10"/>
    <x v="38"/>
    <s v="PLUS MIDWEIGHT HOODIE"/>
    <s v="023"/>
    <s v="OXFORD GRAY"/>
    <s v="Y07466"/>
    <s v="2C CHAMP SCRIPT PLUS (11871)"/>
    <x v="12"/>
    <s v="3X"/>
    <s v="194959286711"/>
    <s v="6110.20.2079"/>
    <s v="000001000053076002"/>
    <s v="No"/>
    <s v="SPRING '22"/>
    <n v="129"/>
    <n v="0"/>
    <n v="129"/>
    <n v="16.100000000000001"/>
    <n v="2076.9"/>
    <n v="40"/>
    <n v="5160"/>
  </r>
  <r>
    <x v="0"/>
    <x v="1"/>
    <x v="1"/>
    <x v="75"/>
    <s v="Powerblend Crew"/>
    <s v="003"/>
    <s v="BLACK"/>
    <s v="407D55"/>
    <s v="1 COLOR CHAMPION C EMB"/>
    <x v="5"/>
    <s v="3XL"/>
    <s v="090563584161"/>
    <s v="6110.20.2041"/>
    <s v="000001000004420007"/>
    <s v="Yes"/>
    <s v="FALL '23"/>
    <n v="0"/>
    <n v="0"/>
    <n v="0"/>
    <n v="15.75"/>
    <n v="0"/>
    <n v="45"/>
    <n v="0"/>
  </r>
  <r>
    <x v="0"/>
    <x v="1"/>
    <x v="1"/>
    <x v="75"/>
    <s v="Powerblend Crew"/>
    <s v="003"/>
    <s v="BLACK"/>
    <s v="407D55"/>
    <s v="1 COLOR CHAMPION C EMB"/>
    <x v="6"/>
    <s v="4XL"/>
    <s v="090563849765"/>
    <s v="6110.20.2041"/>
    <s v="000001000004420008"/>
    <s v="Yes"/>
    <s v="FALL '23"/>
    <n v="0"/>
    <n v="0"/>
    <n v="0"/>
    <n v="15.75"/>
    <n v="0"/>
    <n v="45"/>
    <n v="0"/>
  </r>
  <r>
    <x v="0"/>
    <x v="1"/>
    <x v="1"/>
    <x v="75"/>
    <s v="Powerblend Crew"/>
    <s v="031"/>
    <s v="NAVY"/>
    <s v="407D55"/>
    <s v="1 COLOR CHAMPION C EMB"/>
    <x v="5"/>
    <s v="3XL"/>
    <s v="090563584185"/>
    <s v="6110.20.2041"/>
    <s v="000001000004427007"/>
    <s v="Yes"/>
    <s v="FALL '23"/>
    <n v="0"/>
    <n v="0"/>
    <n v="0"/>
    <n v="15.75"/>
    <n v="0"/>
    <n v="45"/>
    <n v="0"/>
  </r>
  <r>
    <x v="0"/>
    <x v="1"/>
    <x v="1"/>
    <x v="75"/>
    <s v="Powerblend Crew"/>
    <s v="045"/>
    <s v="WHITE"/>
    <s v="407D55"/>
    <s v="1 COLOR CHAMPION C EMB"/>
    <x v="5"/>
    <s v="3XL"/>
    <s v="090563584208"/>
    <s v="6110.20.2041"/>
    <s v="000001000004434007"/>
    <s v="Yes"/>
    <s v="FALL '23"/>
    <n v="0"/>
    <n v="0"/>
    <n v="0"/>
    <n v="15.75"/>
    <n v="0"/>
    <n v="45"/>
    <n v="0"/>
  </r>
  <r>
    <x v="0"/>
    <x v="1"/>
    <x v="1"/>
    <x v="75"/>
    <s v="Powerblend Crew"/>
    <s v="045"/>
    <s v="WHITE"/>
    <s v="407D55"/>
    <s v="1 COLOR CHAMPION C EMB"/>
    <x v="6"/>
    <s v="4XL"/>
    <s v="090563849864"/>
    <s v="6110.20.2041"/>
    <s v="000001000004434008"/>
    <s v="Yes"/>
    <s v="FALL '23"/>
    <n v="0"/>
    <n v="0"/>
    <n v="0"/>
    <n v="15.75"/>
    <n v="0"/>
    <n v="45"/>
    <n v="0"/>
  </r>
  <r>
    <x v="0"/>
    <x v="1"/>
    <x v="1"/>
    <x v="75"/>
    <s v="Powerblend Crew"/>
    <s v="806"/>
    <s v="OXFORD GRAY"/>
    <s v="407D55"/>
    <s v="1 COLOR CHAMPION C EMB"/>
    <x v="6"/>
    <s v="4XL"/>
    <s v="090563849833"/>
    <s v="6110.20.2041"/>
    <s v="000001000004431008"/>
    <s v="Yes"/>
    <s v="FALL '23"/>
    <n v="0"/>
    <n v="0"/>
    <n v="0"/>
    <n v="15.75"/>
    <n v="0"/>
    <n v="45"/>
    <n v="0"/>
  </r>
  <r>
    <x v="0"/>
    <x v="1"/>
    <x v="1"/>
    <x v="75"/>
    <s v="Powerblend Crew"/>
    <s v="W3J"/>
    <s v="TEAM RED SCARLET"/>
    <s v="407D55"/>
    <s v="1 COLOR CHAMPION C EMB"/>
    <x v="6"/>
    <s v="4XL"/>
    <s v="090563849888"/>
    <s v="6110.20.2041"/>
    <s v="000001000004459008"/>
    <s v="Yes"/>
    <s v="FALL '23"/>
    <n v="0"/>
    <n v="0"/>
    <n v="0"/>
    <n v="15.75"/>
    <n v="0"/>
    <n v="45"/>
    <n v="0"/>
  </r>
  <r>
    <x v="0"/>
    <x v="6"/>
    <x v="3"/>
    <x v="76"/>
    <s v="CLASSIC TEE"/>
    <s v="003"/>
    <s v="BLACK"/>
    <s v="------"/>
    <s v="PLAIN GARMENTS"/>
    <x v="6"/>
    <s v="4XL"/>
    <s v="090563786121"/>
    <s v="6110.20.2069"/>
    <s v="000001000005538008"/>
    <s v="Yes"/>
    <s v="FALL '23"/>
    <n v="0"/>
    <n v="0"/>
    <n v="0"/>
    <n v="6.75"/>
    <n v="0"/>
    <n v="20"/>
    <n v="0"/>
  </r>
  <r>
    <x v="0"/>
    <x v="6"/>
    <x v="3"/>
    <x v="76"/>
    <s v="CLASSIC TEE"/>
    <s v="031"/>
    <s v="NAVY"/>
    <s v="------"/>
    <s v="PLAIN GARMENTS"/>
    <x v="5"/>
    <s v="3XL"/>
    <s v="090563786350"/>
    <s v="6110.20.2069"/>
    <s v="000001000005552007"/>
    <s v="Yes"/>
    <s v="FALL '23"/>
    <n v="0"/>
    <n v="0"/>
    <n v="0"/>
    <n v="6.75"/>
    <n v="0"/>
    <n v="20"/>
    <n v="0"/>
  </r>
  <r>
    <x v="0"/>
    <x v="6"/>
    <x v="3"/>
    <x v="76"/>
    <s v="CLASSIC TEE"/>
    <s v="031"/>
    <s v="NAVY"/>
    <s v="------"/>
    <s v="PLAIN GARMENTS"/>
    <x v="6"/>
    <s v="4XL"/>
    <s v="090563786367"/>
    <s v="6110.20.2069"/>
    <s v="000001000005552008"/>
    <s v="Yes"/>
    <s v="FALL '23"/>
    <n v="0"/>
    <n v="0"/>
    <n v="0"/>
    <n v="6.75"/>
    <n v="0"/>
    <n v="20"/>
    <n v="0"/>
  </r>
  <r>
    <x v="0"/>
    <x v="6"/>
    <x v="3"/>
    <x v="76"/>
    <s v="CLASSIC TEE"/>
    <s v="045"/>
    <s v="WHITE"/>
    <s v="------"/>
    <s v="PLAIN GARMENTS"/>
    <x v="6"/>
    <s v="4XL"/>
    <s v="090563786602"/>
    <s v="6110.20.2069"/>
    <s v="000001000005557008"/>
    <s v="Yes"/>
    <s v="FALL '23"/>
    <n v="0"/>
    <n v="0"/>
    <n v="0"/>
    <n v="6.75"/>
    <n v="0"/>
    <n v="20"/>
    <n v="0"/>
  </r>
  <r>
    <x v="0"/>
    <x v="6"/>
    <x v="3"/>
    <x v="76"/>
    <s v="CLASSIC TEE"/>
    <s v="806"/>
    <s v="OXFORD GRAY"/>
    <s v="------"/>
    <s v="PLAIN GARMENTS"/>
    <x v="5"/>
    <s v="3XL"/>
    <s v="090563786428"/>
    <s v="6110.20.2069"/>
    <s v="000001000005554007"/>
    <s v="Yes"/>
    <s v="FALL '23"/>
    <n v="0"/>
    <n v="0"/>
    <n v="0"/>
    <n v="6.75"/>
    <n v="0"/>
    <n v="20"/>
    <n v="0"/>
  </r>
  <r>
    <x v="0"/>
    <x v="6"/>
    <x v="3"/>
    <x v="76"/>
    <s v="CLASSIC TEE"/>
    <s v="806"/>
    <s v="OXFORD GRAY"/>
    <s v="------"/>
    <s v="PLAIN GARMENTS"/>
    <x v="6"/>
    <s v="4XL"/>
    <s v="090563786435"/>
    <s v="6110.20.2069"/>
    <s v="000001000005554008"/>
    <s v="Yes"/>
    <s v="FALL '23"/>
    <n v="0"/>
    <n v="0"/>
    <n v="0"/>
    <n v="6.75"/>
    <n v="0"/>
    <n v="20"/>
    <n v="0"/>
  </r>
  <r>
    <x v="0"/>
    <x v="6"/>
    <x v="3"/>
    <x v="76"/>
    <s v="CLASSIC TEE"/>
    <s v="G61"/>
    <s v="GRANITE HEATHER"/>
    <s v="------"/>
    <s v="PLAIN GARMENTS"/>
    <x v="6"/>
    <s v="4XL"/>
    <s v="090563786244"/>
    <s v="6110.20.2069"/>
    <s v="000001000005548008"/>
    <s v="Yes"/>
    <s v="FALL '23"/>
    <n v="0"/>
    <n v="0"/>
    <n v="0"/>
    <n v="6.75"/>
    <n v="0"/>
    <n v="2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 pivot1" cacheId="0" applyNumberFormats="0" applyBorderFormats="0" applyFontFormats="0" applyPatternFormats="0" applyAlignmentFormats="0" applyWidthHeightFormats="1" dataCaption="Valori" updatedVersion="7" minRefreshableVersion="3" useAutoFormatting="1" itemPrintTitles="1" createdVersion="7" indent="0" outline="1" outlineData="1" multipleFieldFilters="0">
  <location ref="A3:D29" firstHeaderRow="0" firstDataRow="1" firstDataCol="1"/>
  <pivotFields count="23">
    <pivotField axis="axisRow" showAll="0">
      <items count="3">
        <item x="1"/>
        <item x="0"/>
        <item t="default"/>
      </items>
    </pivotField>
    <pivotField axis="axisRow" showAll="0">
      <items count="18">
        <item x="8"/>
        <item x="9"/>
        <item x="10"/>
        <item x="1"/>
        <item x="0"/>
        <item x="11"/>
        <item x="12"/>
        <item x="2"/>
        <item x="13"/>
        <item x="14"/>
        <item x="4"/>
        <item x="15"/>
        <item x="3"/>
        <item x="5"/>
        <item x="6"/>
        <item x="7"/>
        <item x="16"/>
        <item t="default"/>
      </items>
    </pivotField>
    <pivotField showAll="0">
      <items count="13">
        <item x="0"/>
        <item x="1"/>
        <item x="8"/>
        <item x="2"/>
        <item x="3"/>
        <item x="7"/>
        <item x="10"/>
        <item x="4"/>
        <item x="5"/>
        <item x="9"/>
        <item x="11"/>
        <item x="6"/>
        <item t="default"/>
      </items>
    </pivotField>
    <pivotField showAll="0">
      <items count="78">
        <item x="25"/>
        <item x="20"/>
        <item x="10"/>
        <item x="13"/>
        <item x="7"/>
        <item x="19"/>
        <item x="8"/>
        <item x="9"/>
        <item x="11"/>
        <item x="36"/>
        <item x="50"/>
        <item x="3"/>
        <item x="31"/>
        <item x="43"/>
        <item x="12"/>
        <item x="41"/>
        <item x="49"/>
        <item x="40"/>
        <item x="32"/>
        <item x="37"/>
        <item x="46"/>
        <item x="29"/>
        <item x="35"/>
        <item x="18"/>
        <item x="44"/>
        <item x="71"/>
        <item x="54"/>
        <item x="48"/>
        <item x="2"/>
        <item x="0"/>
        <item x="1"/>
        <item x="28"/>
        <item x="72"/>
        <item x="5"/>
        <item x="55"/>
        <item x="24"/>
        <item x="14"/>
        <item x="17"/>
        <item x="15"/>
        <item x="16"/>
        <item x="58"/>
        <item x="6"/>
        <item x="64"/>
        <item x="59"/>
        <item x="62"/>
        <item x="66"/>
        <item x="63"/>
        <item x="65"/>
        <item x="51"/>
        <item x="39"/>
        <item x="52"/>
        <item x="61"/>
        <item x="73"/>
        <item x="74"/>
        <item x="69"/>
        <item x="38"/>
        <item x="67"/>
        <item x="26"/>
        <item x="57"/>
        <item x="75"/>
        <item x="4"/>
        <item x="76"/>
        <item x="22"/>
        <item x="23"/>
        <item x="21"/>
        <item x="53"/>
        <item x="27"/>
        <item x="45"/>
        <item x="42"/>
        <item x="68"/>
        <item x="30"/>
        <item x="56"/>
        <item x="34"/>
        <item x="47"/>
        <item x="33"/>
        <item x="60"/>
        <item x="70"/>
        <item t="default"/>
      </items>
    </pivotField>
    <pivotField showAll="0"/>
    <pivotField showAll="0"/>
    <pivotField showAll="0"/>
    <pivotField showAll="0"/>
    <pivotField showAll="0"/>
    <pivotField showAll="0">
      <items count="14">
        <item x="10"/>
        <item x="7"/>
        <item x="1"/>
        <item x="2"/>
        <item x="3"/>
        <item x="4"/>
        <item x="8"/>
        <item x="5"/>
        <item x="6"/>
        <item x="11"/>
        <item x="9"/>
        <item x="12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numFmtId="165" showAll="0"/>
    <pivotField dataField="1" numFmtId="165" showAll="0"/>
    <pivotField numFmtId="165" showAll="0"/>
    <pivotField dataField="1" numFmtId="165" showAll="0"/>
  </pivotFields>
  <rowFields count="2">
    <field x="0"/>
    <field x="1"/>
  </rowFields>
  <rowItems count="26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3"/>
    </i>
    <i r="1">
      <x v="14"/>
    </i>
    <i r="1">
      <x v="16"/>
    </i>
    <i>
      <x v="1"/>
    </i>
    <i r="1">
      <x v="3"/>
    </i>
    <i r="1">
      <x v="4"/>
    </i>
    <i r="1">
      <x v="7"/>
    </i>
    <i r="1">
      <x v="10"/>
    </i>
    <i r="1">
      <x v="12"/>
    </i>
    <i r="1">
      <x v="13"/>
    </i>
    <i r="1">
      <x v="14"/>
    </i>
    <i r="1">
      <x v="15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omma di TOT QTY" fld="18" baseField="0" baseItem="0"/>
    <dataField name="Somma di TOT WHS" fld="20" baseField="0" baseItem="0" numFmtId="165"/>
    <dataField name="Somma di TOT RRP" fld="22" baseField="0" baseItem="0" numFmtId="165"/>
  </dataFields>
  <formats count="2">
    <format dxfId="1">
      <pivotArea outline="0" collapsedLevelsAreSubtotals="1" fieldPosition="0">
        <references count="1">
          <reference field="4294967294" count="2" selected="0">
            <x v="1"/>
            <x v="2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08"/>
  <sheetViews>
    <sheetView tabSelected="1" zoomScaleNormal="100" workbookViewId="0">
      <selection activeCell="AI6" sqref="AI6"/>
    </sheetView>
  </sheetViews>
  <sheetFormatPr defaultColWidth="5.5703125" defaultRowHeight="16.350000000000001" customHeight="1" x14ac:dyDescent="0.25"/>
  <cols>
    <col min="1" max="1" width="21.42578125" style="8" customWidth="1"/>
    <col min="2" max="2" width="16" style="11" bestFit="1" customWidth="1"/>
    <col min="3" max="3" width="8.28515625" style="11" bestFit="1" customWidth="1"/>
    <col min="4" max="4" width="17" style="11" bestFit="1" customWidth="1"/>
    <col min="5" max="5" width="26.5703125" style="11" bestFit="1" customWidth="1"/>
    <col min="6" max="6" width="8.5703125" style="11" bestFit="1" customWidth="1"/>
    <col min="7" max="7" width="45.140625" style="11" bestFit="1" customWidth="1"/>
    <col min="8" max="8" width="10.7109375" style="11" bestFit="1" customWidth="1"/>
    <col min="9" max="9" width="33.85546875" style="11" bestFit="1" customWidth="1"/>
    <col min="10" max="10" width="16" style="11" bestFit="1" customWidth="1"/>
    <col min="11" max="11" width="42.85546875" style="11" bestFit="1" customWidth="1"/>
    <col min="12" max="12" width="9.5703125" style="11" bestFit="1" customWidth="1"/>
    <col min="13" max="13" width="4.5703125" style="11" bestFit="1" customWidth="1"/>
    <col min="14" max="14" width="13.140625" style="11" bestFit="1" customWidth="1"/>
    <col min="15" max="15" width="12.140625" style="11" bestFit="1" customWidth="1"/>
    <col min="16" max="16" width="19.28515625" style="11" bestFit="1" customWidth="1"/>
    <col min="17" max="17" width="8.140625" style="11" bestFit="1" customWidth="1"/>
    <col min="18" max="18" width="18.85546875" style="11" bestFit="1" customWidth="1"/>
    <col min="19" max="19" width="11.140625" style="11" bestFit="1" customWidth="1"/>
    <col min="20" max="20" width="15.85546875" style="11" bestFit="1" customWidth="1"/>
    <col min="21" max="21" width="12.42578125" style="11" bestFit="1" customWidth="1"/>
    <col min="22" max="22" width="9.85546875" style="25" bestFit="1" customWidth="1"/>
    <col min="23" max="23" width="14" style="25" bestFit="1" customWidth="1"/>
    <col min="24" max="24" width="7.7109375" style="25" bestFit="1" customWidth="1"/>
    <col min="25" max="26" width="14" style="25" bestFit="1" customWidth="1"/>
    <col min="27" max="27" width="9.42578125" style="11" bestFit="1" customWidth="1"/>
    <col min="28" max="28" width="6.5703125" style="13" bestFit="1" customWidth="1"/>
    <col min="29" max="29" width="27.140625" style="11" bestFit="1" customWidth="1"/>
    <col min="30" max="30" width="16" style="11" bestFit="1" customWidth="1"/>
    <col min="31" max="32" width="13" style="11" customWidth="1"/>
    <col min="33" max="16384" width="5.5703125" style="11"/>
  </cols>
  <sheetData>
    <row r="1" spans="1:30" s="9" customFormat="1" ht="15" x14ac:dyDescent="0.25">
      <c r="V1" s="20"/>
      <c r="W1" s="20"/>
      <c r="X1" s="20"/>
      <c r="Y1" s="20"/>
      <c r="Z1" s="20"/>
    </row>
    <row r="2" spans="1:30" ht="13.5" customHeight="1" x14ac:dyDescent="0.25">
      <c r="Q2" s="9"/>
      <c r="R2" s="9"/>
      <c r="S2" s="19">
        <f>SUBTOTAL(9,S5:S708)</f>
        <v>231374</v>
      </c>
      <c r="T2" s="19">
        <f>SUBTOTAL(9,T5:T708)</f>
        <v>2782</v>
      </c>
      <c r="U2" s="32">
        <f>SUBTOTAL(9,U5:U708)</f>
        <v>234156</v>
      </c>
      <c r="V2" s="21">
        <f>W2/U2</f>
        <v>14.808316037171801</v>
      </c>
      <c r="W2" s="22">
        <f t="shared" ref="W2" si="0">SUBTOTAL(9,W5:W708)</f>
        <v>3467456.0500000003</v>
      </c>
      <c r="X2" s="21">
        <f>Y2/U2</f>
        <v>42.639821315704062</v>
      </c>
      <c r="Y2" s="22">
        <f>SUBTOTAL(9,Y5:Y708)</f>
        <v>9984370</v>
      </c>
      <c r="Z2" s="26">
        <f>SUM(Z5:Z708)</f>
        <v>0</v>
      </c>
      <c r="AA2" s="9"/>
      <c r="AB2" s="10"/>
      <c r="AC2" s="9"/>
      <c r="AD2" s="12">
        <f>SUBTOTAL(9,AD5:AD708)</f>
        <v>225180</v>
      </c>
    </row>
    <row r="3" spans="1:30" ht="16.350000000000001" customHeight="1" x14ac:dyDescent="0.25">
      <c r="A3" s="17" t="s">
        <v>2029</v>
      </c>
      <c r="B3" s="18" t="s">
        <v>1</v>
      </c>
      <c r="C3" s="18" t="s">
        <v>2</v>
      </c>
      <c r="D3" s="18" t="s">
        <v>3</v>
      </c>
      <c r="E3" s="18" t="s">
        <v>4</v>
      </c>
      <c r="F3" s="18" t="s">
        <v>5</v>
      </c>
      <c r="G3" s="18" t="s">
        <v>6</v>
      </c>
      <c r="H3" s="18" t="s">
        <v>7</v>
      </c>
      <c r="I3" s="18" t="s">
        <v>8</v>
      </c>
      <c r="J3" s="18" t="s">
        <v>9</v>
      </c>
      <c r="K3" s="18" t="s">
        <v>10</v>
      </c>
      <c r="L3" s="18" t="s">
        <v>11</v>
      </c>
      <c r="M3" s="18" t="s">
        <v>12</v>
      </c>
      <c r="N3" s="18" t="s">
        <v>13</v>
      </c>
      <c r="O3" s="18" t="s">
        <v>14</v>
      </c>
      <c r="P3" s="18" t="s">
        <v>15</v>
      </c>
      <c r="Q3" s="18" t="s">
        <v>18</v>
      </c>
      <c r="R3" s="18" t="s">
        <v>19</v>
      </c>
      <c r="S3" s="18" t="s">
        <v>20</v>
      </c>
      <c r="T3" s="18" t="s">
        <v>21</v>
      </c>
      <c r="U3" s="18" t="s">
        <v>2034</v>
      </c>
      <c r="V3" s="23" t="s">
        <v>2032</v>
      </c>
      <c r="W3" s="23" t="s">
        <v>2030</v>
      </c>
      <c r="X3" s="23" t="s">
        <v>2033</v>
      </c>
      <c r="Y3" s="23" t="s">
        <v>2031</v>
      </c>
      <c r="Z3" s="27" t="s">
        <v>2040</v>
      </c>
      <c r="AA3" s="18" t="s">
        <v>23</v>
      </c>
      <c r="AB3" s="29" t="s">
        <v>24</v>
      </c>
      <c r="AC3" s="18" t="s">
        <v>25</v>
      </c>
      <c r="AD3" s="30" t="s">
        <v>26</v>
      </c>
    </row>
    <row r="4" spans="1:30" ht="16.350000000000001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6"/>
      <c r="AA4" s="18"/>
      <c r="AB4" s="29"/>
      <c r="AC4" s="18"/>
      <c r="AD4" s="30"/>
    </row>
    <row r="5" spans="1:30" ht="115.35" customHeight="1" x14ac:dyDescent="0.25">
      <c r="A5" s="14"/>
      <c r="B5" s="15" t="s">
        <v>27</v>
      </c>
      <c r="C5" s="15" t="s">
        <v>85</v>
      </c>
      <c r="D5" s="15" t="s">
        <v>84</v>
      </c>
      <c r="E5" s="15" t="s">
        <v>452</v>
      </c>
      <c r="F5" s="15" t="s">
        <v>908</v>
      </c>
      <c r="G5" s="15" t="s">
        <v>909</v>
      </c>
      <c r="H5" s="15" t="s">
        <v>455</v>
      </c>
      <c r="I5" s="15" t="s">
        <v>456</v>
      </c>
      <c r="J5" s="15" t="s">
        <v>910</v>
      </c>
      <c r="K5" s="15" t="s">
        <v>911</v>
      </c>
      <c r="L5" s="15"/>
      <c r="M5" s="15" t="s">
        <v>266</v>
      </c>
      <c r="N5" s="15" t="s">
        <v>912</v>
      </c>
      <c r="O5" s="15" t="s">
        <v>906</v>
      </c>
      <c r="P5" s="15" t="s">
        <v>913</v>
      </c>
      <c r="Q5" s="15" t="s">
        <v>42</v>
      </c>
      <c r="R5" s="15" t="s">
        <v>43</v>
      </c>
      <c r="S5" s="15">
        <v>9</v>
      </c>
      <c r="T5" s="15">
        <v>0</v>
      </c>
      <c r="U5" s="31">
        <f>SUM(S5:T5)</f>
        <v>9</v>
      </c>
      <c r="V5" s="24">
        <v>19.5</v>
      </c>
      <c r="W5" s="24">
        <f>V5*U5</f>
        <v>175.5</v>
      </c>
      <c r="X5" s="24">
        <v>55</v>
      </c>
      <c r="Y5" s="24">
        <f>X5*U5</f>
        <v>495</v>
      </c>
      <c r="Z5" s="28" t="str">
        <f>IFERROR(#REF!*U5,"")</f>
        <v/>
      </c>
      <c r="AA5" s="15" t="s">
        <v>714</v>
      </c>
      <c r="AB5" s="16">
        <f>SUM(U5/AA5)</f>
        <v>0.75</v>
      </c>
      <c r="AC5" s="16">
        <f>ROUNDDOWN(AB5,0)</f>
        <v>0</v>
      </c>
      <c r="AD5" s="15">
        <f>SUM(AC5*AA5)</f>
        <v>0</v>
      </c>
    </row>
    <row r="6" spans="1:30" ht="25.35" customHeight="1" x14ac:dyDescent="0.25">
      <c r="A6" s="14" t="s">
        <v>412</v>
      </c>
      <c r="B6" s="15" t="s">
        <v>27</v>
      </c>
      <c r="C6" s="15" t="s">
        <v>85</v>
      </c>
      <c r="D6" s="15" t="s">
        <v>84</v>
      </c>
      <c r="E6" s="15" t="s">
        <v>452</v>
      </c>
      <c r="F6" s="15" t="s">
        <v>914</v>
      </c>
      <c r="G6" s="15" t="s">
        <v>915</v>
      </c>
      <c r="H6" s="15" t="s">
        <v>389</v>
      </c>
      <c r="I6" s="15" t="s">
        <v>34</v>
      </c>
      <c r="J6" s="15" t="s">
        <v>916</v>
      </c>
      <c r="K6" s="15" t="s">
        <v>917</v>
      </c>
      <c r="L6" s="15"/>
      <c r="M6" s="15" t="s">
        <v>266</v>
      </c>
      <c r="N6" s="15" t="s">
        <v>920</v>
      </c>
      <c r="O6" s="15" t="s">
        <v>906</v>
      </c>
      <c r="P6" s="15" t="s">
        <v>921</v>
      </c>
      <c r="Q6" s="15" t="s">
        <v>42</v>
      </c>
      <c r="R6" s="15" t="s">
        <v>43</v>
      </c>
      <c r="S6" s="15">
        <v>1</v>
      </c>
      <c r="T6" s="15">
        <v>0</v>
      </c>
      <c r="U6" s="31">
        <f t="shared" ref="U6:U69" si="1">SUM(S6:T6)</f>
        <v>1</v>
      </c>
      <c r="V6" s="24">
        <v>24.75</v>
      </c>
      <c r="W6" s="24">
        <f t="shared" ref="W6:W69" si="2">V6*U6</f>
        <v>24.75</v>
      </c>
      <c r="X6" s="24">
        <v>55</v>
      </c>
      <c r="Y6" s="24">
        <f t="shared" ref="Y6:Y69" si="3">X6*U6</f>
        <v>55</v>
      </c>
      <c r="Z6" s="28" t="str">
        <f>IFERROR(#REF!*U6,"")</f>
        <v/>
      </c>
      <c r="AA6" s="15" t="s">
        <v>714</v>
      </c>
      <c r="AB6" s="16">
        <f>SUM(U6/AA6)</f>
        <v>8.3333333333333329E-2</v>
      </c>
      <c r="AC6" s="16">
        <f t="shared" ref="AC6:AC69" si="4">ROUNDDOWN(AB6,0)</f>
        <v>0</v>
      </c>
      <c r="AD6" s="15">
        <f t="shared" ref="AD6:AD69" si="5">SUM(AC6*AA6)</f>
        <v>0</v>
      </c>
    </row>
    <row r="7" spans="1:30" ht="25.35" customHeight="1" x14ac:dyDescent="0.25">
      <c r="A7" s="14" t="s">
        <v>412</v>
      </c>
      <c r="B7" s="15" t="s">
        <v>27</v>
      </c>
      <c r="C7" s="15" t="s">
        <v>85</v>
      </c>
      <c r="D7" s="15" t="s">
        <v>84</v>
      </c>
      <c r="E7" s="15" t="s">
        <v>452</v>
      </c>
      <c r="F7" s="15" t="s">
        <v>914</v>
      </c>
      <c r="G7" s="15" t="s">
        <v>915</v>
      </c>
      <c r="H7" s="15" t="s">
        <v>927</v>
      </c>
      <c r="I7" s="15" t="s">
        <v>374</v>
      </c>
      <c r="J7" s="15" t="s">
        <v>916</v>
      </c>
      <c r="K7" s="15" t="s">
        <v>917</v>
      </c>
      <c r="L7" s="15"/>
      <c r="M7" s="15" t="s">
        <v>266</v>
      </c>
      <c r="N7" s="15" t="s">
        <v>928</v>
      </c>
      <c r="O7" s="15" t="s">
        <v>906</v>
      </c>
      <c r="P7" s="15" t="s">
        <v>929</v>
      </c>
      <c r="Q7" s="15" t="s">
        <v>42</v>
      </c>
      <c r="R7" s="15" t="s">
        <v>43</v>
      </c>
      <c r="S7" s="15">
        <v>4</v>
      </c>
      <c r="T7" s="15">
        <v>0</v>
      </c>
      <c r="U7" s="31">
        <f t="shared" si="1"/>
        <v>4</v>
      </c>
      <c r="V7" s="24">
        <v>24.75</v>
      </c>
      <c r="W7" s="24">
        <f t="shared" si="2"/>
        <v>99</v>
      </c>
      <c r="X7" s="24">
        <v>55</v>
      </c>
      <c r="Y7" s="24">
        <f t="shared" si="3"/>
        <v>220</v>
      </c>
      <c r="Z7" s="28" t="str">
        <f>IFERROR(#REF!*U7,"")</f>
        <v/>
      </c>
      <c r="AA7" s="15" t="s">
        <v>714</v>
      </c>
      <c r="AB7" s="16">
        <f>SUM(U7/AA7)</f>
        <v>0.33333333333333331</v>
      </c>
      <c r="AC7" s="16">
        <f t="shared" si="4"/>
        <v>0</v>
      </c>
      <c r="AD7" s="15">
        <f t="shared" si="5"/>
        <v>0</v>
      </c>
    </row>
    <row r="8" spans="1:30" ht="25.35" customHeight="1" x14ac:dyDescent="0.25">
      <c r="A8" s="14" t="s">
        <v>412</v>
      </c>
      <c r="B8" s="15" t="s">
        <v>27</v>
      </c>
      <c r="C8" s="15" t="s">
        <v>85</v>
      </c>
      <c r="D8" s="15" t="s">
        <v>84</v>
      </c>
      <c r="E8" s="15" t="s">
        <v>452</v>
      </c>
      <c r="F8" s="15" t="s">
        <v>914</v>
      </c>
      <c r="G8" s="15" t="s">
        <v>915</v>
      </c>
      <c r="H8" s="15" t="s">
        <v>922</v>
      </c>
      <c r="I8" s="15" t="s">
        <v>217</v>
      </c>
      <c r="J8" s="15" t="s">
        <v>916</v>
      </c>
      <c r="K8" s="15" t="s">
        <v>917</v>
      </c>
      <c r="L8" s="15"/>
      <c r="M8" s="15" t="s">
        <v>266</v>
      </c>
      <c r="N8" s="15" t="s">
        <v>925</v>
      </c>
      <c r="O8" s="15" t="s">
        <v>906</v>
      </c>
      <c r="P8" s="15" t="s">
        <v>926</v>
      </c>
      <c r="Q8" s="15" t="s">
        <v>42</v>
      </c>
      <c r="R8" s="15" t="s">
        <v>43</v>
      </c>
      <c r="S8" s="15">
        <v>1</v>
      </c>
      <c r="T8" s="15">
        <v>0</v>
      </c>
      <c r="U8" s="31">
        <f t="shared" si="1"/>
        <v>1</v>
      </c>
      <c r="V8" s="24">
        <v>24.75</v>
      </c>
      <c r="W8" s="24">
        <f t="shared" si="2"/>
        <v>24.75</v>
      </c>
      <c r="X8" s="24">
        <v>55</v>
      </c>
      <c r="Y8" s="24">
        <f t="shared" si="3"/>
        <v>55</v>
      </c>
      <c r="Z8" s="28" t="str">
        <f>IFERROR(#REF!*U8,"")</f>
        <v/>
      </c>
      <c r="AA8" s="15" t="s">
        <v>714</v>
      </c>
      <c r="AB8" s="16">
        <f>SUM(U8/AA8)</f>
        <v>8.3333333333333329E-2</v>
      </c>
      <c r="AC8" s="16">
        <f t="shared" si="4"/>
        <v>0</v>
      </c>
      <c r="AD8" s="15">
        <f t="shared" si="5"/>
        <v>0</v>
      </c>
    </row>
    <row r="9" spans="1:30" ht="115.35" customHeight="1" x14ac:dyDescent="0.25">
      <c r="A9" s="14"/>
      <c r="B9" s="15" t="s">
        <v>27</v>
      </c>
      <c r="C9" s="15" t="s">
        <v>85</v>
      </c>
      <c r="D9" s="15" t="s">
        <v>72</v>
      </c>
      <c r="E9" s="15" t="s">
        <v>452</v>
      </c>
      <c r="F9" s="15" t="s">
        <v>899</v>
      </c>
      <c r="G9" s="15" t="s">
        <v>900</v>
      </c>
      <c r="H9" s="15" t="s">
        <v>901</v>
      </c>
      <c r="I9" s="15" t="s">
        <v>902</v>
      </c>
      <c r="J9" s="15" t="s">
        <v>903</v>
      </c>
      <c r="K9" s="15" t="s">
        <v>904</v>
      </c>
      <c r="L9" s="15"/>
      <c r="M9" s="15" t="s">
        <v>57</v>
      </c>
      <c r="N9" s="15" t="s">
        <v>905</v>
      </c>
      <c r="O9" s="15" t="s">
        <v>906</v>
      </c>
      <c r="P9" s="15" t="s">
        <v>907</v>
      </c>
      <c r="Q9" s="15" t="s">
        <v>42</v>
      </c>
      <c r="R9" s="15" t="s">
        <v>65</v>
      </c>
      <c r="S9" s="15">
        <v>8</v>
      </c>
      <c r="T9" s="15">
        <v>0</v>
      </c>
      <c r="U9" s="31">
        <f t="shared" si="1"/>
        <v>8</v>
      </c>
      <c r="V9" s="24">
        <v>16.75</v>
      </c>
      <c r="W9" s="24">
        <f t="shared" si="2"/>
        <v>134</v>
      </c>
      <c r="X9" s="24">
        <v>50</v>
      </c>
      <c r="Y9" s="24">
        <f t="shared" si="3"/>
        <v>400</v>
      </c>
      <c r="Z9" s="28" t="str">
        <f>IFERROR(#REF!*U9,"")</f>
        <v/>
      </c>
      <c r="AA9" s="15" t="s">
        <v>414</v>
      </c>
      <c r="AB9" s="16">
        <f>SUM(U9/AA9)</f>
        <v>0.44444444444444442</v>
      </c>
      <c r="AC9" s="16">
        <f t="shared" si="4"/>
        <v>0</v>
      </c>
      <c r="AD9" s="15">
        <f t="shared" si="5"/>
        <v>0</v>
      </c>
    </row>
    <row r="10" spans="1:30" ht="115.35" customHeight="1" x14ac:dyDescent="0.25">
      <c r="A10" s="14"/>
      <c r="B10" s="15" t="s">
        <v>27</v>
      </c>
      <c r="C10" s="15" t="s">
        <v>85</v>
      </c>
      <c r="D10" s="15" t="s">
        <v>139</v>
      </c>
      <c r="E10" s="15" t="s">
        <v>452</v>
      </c>
      <c r="F10" s="15" t="s">
        <v>453</v>
      </c>
      <c r="G10" s="15" t="s">
        <v>454</v>
      </c>
      <c r="H10" s="15" t="s">
        <v>455</v>
      </c>
      <c r="I10" s="15" t="s">
        <v>456</v>
      </c>
      <c r="J10" s="15" t="s">
        <v>457</v>
      </c>
      <c r="K10" s="15" t="s">
        <v>458</v>
      </c>
      <c r="L10" s="15"/>
      <c r="M10" s="15" t="s">
        <v>266</v>
      </c>
      <c r="N10" s="15" t="s">
        <v>459</v>
      </c>
      <c r="O10" s="15" t="s">
        <v>460</v>
      </c>
      <c r="P10" s="15" t="s">
        <v>461</v>
      </c>
      <c r="Q10" s="15" t="s">
        <v>42</v>
      </c>
      <c r="R10" s="15" t="s">
        <v>43</v>
      </c>
      <c r="S10" s="15">
        <v>0</v>
      </c>
      <c r="T10" s="15">
        <v>0</v>
      </c>
      <c r="U10" s="31">
        <f t="shared" si="1"/>
        <v>0</v>
      </c>
      <c r="V10" s="24">
        <v>17.25</v>
      </c>
      <c r="W10" s="24">
        <f t="shared" si="2"/>
        <v>0</v>
      </c>
      <c r="X10" s="24">
        <v>50</v>
      </c>
      <c r="Y10" s="24">
        <f t="shared" si="3"/>
        <v>0</v>
      </c>
      <c r="Z10" s="28" t="str">
        <f>IFERROR(#REF!*U10,"")</f>
        <v/>
      </c>
      <c r="AA10" s="15" t="s">
        <v>414</v>
      </c>
      <c r="AB10" s="16">
        <f>SUM(U10/AA10)</f>
        <v>0</v>
      </c>
      <c r="AC10" s="16">
        <f t="shared" si="4"/>
        <v>0</v>
      </c>
      <c r="AD10" s="15">
        <f t="shared" si="5"/>
        <v>0</v>
      </c>
    </row>
    <row r="11" spans="1:30" ht="25.35" customHeight="1" x14ac:dyDescent="0.25">
      <c r="A11" s="14" t="s">
        <v>412</v>
      </c>
      <c r="B11" s="15" t="s">
        <v>27</v>
      </c>
      <c r="C11" s="15" t="s">
        <v>85</v>
      </c>
      <c r="D11" s="15" t="s">
        <v>84</v>
      </c>
      <c r="E11" s="15" t="s">
        <v>119</v>
      </c>
      <c r="F11" s="15" t="s">
        <v>1642</v>
      </c>
      <c r="G11" s="15" t="s">
        <v>730</v>
      </c>
      <c r="H11" s="15" t="s">
        <v>1643</v>
      </c>
      <c r="I11" s="15" t="s">
        <v>1644</v>
      </c>
      <c r="J11" s="15" t="s">
        <v>466</v>
      </c>
      <c r="K11" s="15" t="s">
        <v>467</v>
      </c>
      <c r="L11" s="15"/>
      <c r="M11" s="15" t="s">
        <v>116</v>
      </c>
      <c r="N11" s="15" t="s">
        <v>1645</v>
      </c>
      <c r="O11" s="15" t="s">
        <v>1626</v>
      </c>
      <c r="P11" s="15" t="s">
        <v>1646</v>
      </c>
      <c r="Q11" s="15" t="s">
        <v>534</v>
      </c>
      <c r="R11" s="15" t="s">
        <v>65</v>
      </c>
      <c r="S11" s="15">
        <v>0</v>
      </c>
      <c r="T11" s="15">
        <v>0</v>
      </c>
      <c r="U11" s="31">
        <f t="shared" si="1"/>
        <v>0</v>
      </c>
      <c r="V11" s="24">
        <v>18</v>
      </c>
      <c r="W11" s="24">
        <f t="shared" si="2"/>
        <v>0</v>
      </c>
      <c r="X11" s="24">
        <v>50</v>
      </c>
      <c r="Y11" s="24">
        <f t="shared" si="3"/>
        <v>0</v>
      </c>
      <c r="Z11" s="28" t="str">
        <f>IFERROR(#REF!*U11,"")</f>
        <v/>
      </c>
      <c r="AA11" s="15" t="s">
        <v>714</v>
      </c>
      <c r="AB11" s="16">
        <f>SUM(U11/AA11)</f>
        <v>0</v>
      </c>
      <c r="AC11" s="16">
        <f t="shared" si="4"/>
        <v>0</v>
      </c>
      <c r="AD11" s="15">
        <f t="shared" si="5"/>
        <v>0</v>
      </c>
    </row>
    <row r="12" spans="1:30" ht="115.35" customHeight="1" x14ac:dyDescent="0.25">
      <c r="A12" s="14"/>
      <c r="B12" s="15" t="s">
        <v>27</v>
      </c>
      <c r="C12" s="15" t="s">
        <v>85</v>
      </c>
      <c r="D12" s="15" t="s">
        <v>187</v>
      </c>
      <c r="E12" s="15" t="s">
        <v>97</v>
      </c>
      <c r="F12" s="15" t="s">
        <v>944</v>
      </c>
      <c r="G12" s="15" t="s">
        <v>945</v>
      </c>
      <c r="H12" s="15" t="s">
        <v>946</v>
      </c>
      <c r="I12" s="15" t="s">
        <v>947</v>
      </c>
      <c r="J12" s="15" t="s">
        <v>948</v>
      </c>
      <c r="K12" s="15" t="s">
        <v>949</v>
      </c>
      <c r="L12" s="15"/>
      <c r="M12" s="15" t="s">
        <v>57</v>
      </c>
      <c r="N12" s="15" t="s">
        <v>956</v>
      </c>
      <c r="O12" s="15" t="s">
        <v>412</v>
      </c>
      <c r="P12" s="15" t="s">
        <v>957</v>
      </c>
      <c r="Q12" s="15" t="s">
        <v>42</v>
      </c>
      <c r="R12" s="15" t="s">
        <v>65</v>
      </c>
      <c r="S12" s="15">
        <v>1</v>
      </c>
      <c r="T12" s="15">
        <v>0</v>
      </c>
      <c r="U12" s="31">
        <f t="shared" si="1"/>
        <v>1</v>
      </c>
      <c r="V12" s="24">
        <v>13.75</v>
      </c>
      <c r="W12" s="24">
        <f t="shared" si="2"/>
        <v>13.75</v>
      </c>
      <c r="X12" s="24">
        <v>40</v>
      </c>
      <c r="Y12" s="24">
        <f t="shared" si="3"/>
        <v>40</v>
      </c>
      <c r="Z12" s="28" t="str">
        <f>IFERROR(#REF!*U12,"")</f>
        <v/>
      </c>
      <c r="AA12" s="15" t="s">
        <v>277</v>
      </c>
      <c r="AB12" s="16">
        <f>SUM(U12/AA12)</f>
        <v>2.3809523809523808E-2</v>
      </c>
      <c r="AC12" s="16">
        <f t="shared" si="4"/>
        <v>0</v>
      </c>
      <c r="AD12" s="15">
        <f t="shared" si="5"/>
        <v>0</v>
      </c>
    </row>
    <row r="13" spans="1:30" ht="25.35" customHeight="1" x14ac:dyDescent="0.25">
      <c r="A13" s="14" t="s">
        <v>412</v>
      </c>
      <c r="B13" s="15" t="s">
        <v>27</v>
      </c>
      <c r="C13" s="15" t="s">
        <v>85</v>
      </c>
      <c r="D13" s="15" t="s">
        <v>187</v>
      </c>
      <c r="E13" s="15" t="s">
        <v>97</v>
      </c>
      <c r="F13" s="15" t="s">
        <v>944</v>
      </c>
      <c r="G13" s="15" t="s">
        <v>945</v>
      </c>
      <c r="H13" s="15" t="s">
        <v>946</v>
      </c>
      <c r="I13" s="15" t="s">
        <v>947</v>
      </c>
      <c r="J13" s="15" t="s">
        <v>948</v>
      </c>
      <c r="K13" s="15" t="s">
        <v>949</v>
      </c>
      <c r="L13" s="15"/>
      <c r="M13" s="15" t="s">
        <v>266</v>
      </c>
      <c r="N13" s="15" t="s">
        <v>958</v>
      </c>
      <c r="O13" s="15" t="s">
        <v>412</v>
      </c>
      <c r="P13" s="15" t="s">
        <v>959</v>
      </c>
      <c r="Q13" s="15" t="s">
        <v>42</v>
      </c>
      <c r="R13" s="15" t="s">
        <v>65</v>
      </c>
      <c r="S13" s="15">
        <v>0</v>
      </c>
      <c r="T13" s="15">
        <v>0</v>
      </c>
      <c r="U13" s="31">
        <f t="shared" si="1"/>
        <v>0</v>
      </c>
      <c r="V13" s="24">
        <v>13.75</v>
      </c>
      <c r="W13" s="24">
        <f t="shared" si="2"/>
        <v>0</v>
      </c>
      <c r="X13" s="24">
        <v>40</v>
      </c>
      <c r="Y13" s="24">
        <f t="shared" si="3"/>
        <v>0</v>
      </c>
      <c r="Z13" s="28" t="str">
        <f>IFERROR(#REF!*U13,"")</f>
        <v/>
      </c>
      <c r="AA13" s="15" t="s">
        <v>277</v>
      </c>
      <c r="AB13" s="16">
        <f>SUM(U13/AA13)</f>
        <v>0</v>
      </c>
      <c r="AC13" s="16">
        <f t="shared" si="4"/>
        <v>0</v>
      </c>
      <c r="AD13" s="15">
        <f t="shared" si="5"/>
        <v>0</v>
      </c>
    </row>
    <row r="14" spans="1:30" ht="25.35" customHeight="1" x14ac:dyDescent="0.25">
      <c r="A14" s="14" t="s">
        <v>412</v>
      </c>
      <c r="B14" s="15" t="s">
        <v>27</v>
      </c>
      <c r="C14" s="15" t="s">
        <v>85</v>
      </c>
      <c r="D14" s="15" t="s">
        <v>139</v>
      </c>
      <c r="E14" s="15" t="s">
        <v>97</v>
      </c>
      <c r="F14" s="15" t="s">
        <v>944</v>
      </c>
      <c r="G14" s="15" t="s">
        <v>945</v>
      </c>
      <c r="H14" s="15" t="s">
        <v>946</v>
      </c>
      <c r="I14" s="15" t="s">
        <v>947</v>
      </c>
      <c r="J14" s="15" t="s">
        <v>948</v>
      </c>
      <c r="K14" s="15" t="s">
        <v>949</v>
      </c>
      <c r="L14" s="15"/>
      <c r="M14" s="15" t="s">
        <v>50</v>
      </c>
      <c r="N14" s="15" t="s">
        <v>954</v>
      </c>
      <c r="O14" s="15" t="s">
        <v>412</v>
      </c>
      <c r="P14" s="15" t="s">
        <v>955</v>
      </c>
      <c r="Q14" s="15" t="s">
        <v>42</v>
      </c>
      <c r="R14" s="15" t="s">
        <v>65</v>
      </c>
      <c r="S14" s="15">
        <v>0</v>
      </c>
      <c r="T14" s="15">
        <v>0</v>
      </c>
      <c r="U14" s="31">
        <f t="shared" si="1"/>
        <v>0</v>
      </c>
      <c r="V14" s="24">
        <v>13.75</v>
      </c>
      <c r="W14" s="24">
        <f t="shared" si="2"/>
        <v>0</v>
      </c>
      <c r="X14" s="24">
        <v>40</v>
      </c>
      <c r="Y14" s="24">
        <f t="shared" si="3"/>
        <v>0</v>
      </c>
      <c r="Z14" s="28" t="str">
        <f>IFERROR(#REF!*U14,"")</f>
        <v/>
      </c>
      <c r="AA14" s="15" t="s">
        <v>277</v>
      </c>
      <c r="AB14" s="16">
        <f>SUM(U14/AA14)</f>
        <v>0</v>
      </c>
      <c r="AC14" s="16">
        <f t="shared" si="4"/>
        <v>0</v>
      </c>
      <c r="AD14" s="15">
        <f t="shared" si="5"/>
        <v>0</v>
      </c>
    </row>
    <row r="15" spans="1:30" ht="25.35" customHeight="1" x14ac:dyDescent="0.25">
      <c r="A15" s="14" t="s">
        <v>412</v>
      </c>
      <c r="B15" s="15" t="s">
        <v>27</v>
      </c>
      <c r="C15" s="15" t="s">
        <v>85</v>
      </c>
      <c r="D15" s="15" t="s">
        <v>187</v>
      </c>
      <c r="E15" s="15" t="s">
        <v>97</v>
      </c>
      <c r="F15" s="15" t="s">
        <v>944</v>
      </c>
      <c r="G15" s="15" t="s">
        <v>945</v>
      </c>
      <c r="H15" s="15" t="s">
        <v>946</v>
      </c>
      <c r="I15" s="15" t="s">
        <v>947</v>
      </c>
      <c r="J15" s="15" t="s">
        <v>948</v>
      </c>
      <c r="K15" s="15" t="s">
        <v>949</v>
      </c>
      <c r="L15" s="15"/>
      <c r="M15" s="15" t="s">
        <v>46</v>
      </c>
      <c r="N15" s="15" t="s">
        <v>952</v>
      </c>
      <c r="O15" s="15" t="s">
        <v>412</v>
      </c>
      <c r="P15" s="15" t="s">
        <v>953</v>
      </c>
      <c r="Q15" s="15" t="s">
        <v>42</v>
      </c>
      <c r="R15" s="15" t="s">
        <v>65</v>
      </c>
      <c r="S15" s="15">
        <v>0</v>
      </c>
      <c r="T15" s="15">
        <v>0</v>
      </c>
      <c r="U15" s="31">
        <f t="shared" si="1"/>
        <v>0</v>
      </c>
      <c r="V15" s="24">
        <v>13.75</v>
      </c>
      <c r="W15" s="24">
        <f t="shared" si="2"/>
        <v>0</v>
      </c>
      <c r="X15" s="24">
        <v>40</v>
      </c>
      <c r="Y15" s="24">
        <f t="shared" si="3"/>
        <v>0</v>
      </c>
      <c r="Z15" s="28" t="str">
        <f>IFERROR(#REF!*U15,"")</f>
        <v/>
      </c>
      <c r="AA15" s="15" t="s">
        <v>277</v>
      </c>
      <c r="AB15" s="16">
        <f>SUM(U15/AA15)</f>
        <v>0</v>
      </c>
      <c r="AC15" s="16">
        <f t="shared" si="4"/>
        <v>0</v>
      </c>
      <c r="AD15" s="15">
        <f t="shared" si="5"/>
        <v>0</v>
      </c>
    </row>
    <row r="16" spans="1:30" ht="25.35" customHeight="1" x14ac:dyDescent="0.25">
      <c r="A16" s="14" t="s">
        <v>412</v>
      </c>
      <c r="B16" s="15" t="s">
        <v>27</v>
      </c>
      <c r="C16" s="15" t="s">
        <v>85</v>
      </c>
      <c r="D16" s="15" t="s">
        <v>187</v>
      </c>
      <c r="E16" s="15" t="s">
        <v>97</v>
      </c>
      <c r="F16" s="15" t="s">
        <v>944</v>
      </c>
      <c r="G16" s="15" t="s">
        <v>945</v>
      </c>
      <c r="H16" s="15" t="s">
        <v>946</v>
      </c>
      <c r="I16" s="15" t="s">
        <v>947</v>
      </c>
      <c r="J16" s="15" t="s">
        <v>948</v>
      </c>
      <c r="K16" s="15" t="s">
        <v>949</v>
      </c>
      <c r="L16" s="15"/>
      <c r="M16" s="15" t="s">
        <v>38</v>
      </c>
      <c r="N16" s="15" t="s">
        <v>950</v>
      </c>
      <c r="O16" s="15" t="s">
        <v>412</v>
      </c>
      <c r="P16" s="15" t="s">
        <v>951</v>
      </c>
      <c r="Q16" s="15" t="s">
        <v>42</v>
      </c>
      <c r="R16" s="15" t="s">
        <v>65</v>
      </c>
      <c r="S16" s="15">
        <v>0</v>
      </c>
      <c r="T16" s="15">
        <v>0</v>
      </c>
      <c r="U16" s="31">
        <f t="shared" si="1"/>
        <v>0</v>
      </c>
      <c r="V16" s="24">
        <v>13.75</v>
      </c>
      <c r="W16" s="24">
        <f t="shared" si="2"/>
        <v>0</v>
      </c>
      <c r="X16" s="24">
        <v>40</v>
      </c>
      <c r="Y16" s="24">
        <f t="shared" si="3"/>
        <v>0</v>
      </c>
      <c r="Z16" s="28" t="str">
        <f>IFERROR(#REF!*U16,"")</f>
        <v/>
      </c>
      <c r="AA16" s="15" t="s">
        <v>277</v>
      </c>
      <c r="AB16" s="16">
        <f>SUM(U16/AA16)</f>
        <v>0</v>
      </c>
      <c r="AC16" s="16">
        <f t="shared" si="4"/>
        <v>0</v>
      </c>
      <c r="AD16" s="15">
        <f t="shared" si="5"/>
        <v>0</v>
      </c>
    </row>
    <row r="17" spans="1:30" ht="115.35" customHeight="1" x14ac:dyDescent="0.25">
      <c r="A17" s="14"/>
      <c r="B17" s="15" t="s">
        <v>27</v>
      </c>
      <c r="C17" s="15" t="s">
        <v>85</v>
      </c>
      <c r="D17" s="15" t="s">
        <v>139</v>
      </c>
      <c r="E17" s="15" t="s">
        <v>97</v>
      </c>
      <c r="F17" s="15" t="s">
        <v>944</v>
      </c>
      <c r="G17" s="15" t="s">
        <v>945</v>
      </c>
      <c r="H17" s="15" t="s">
        <v>173</v>
      </c>
      <c r="I17" s="15" t="s">
        <v>174</v>
      </c>
      <c r="J17" s="15" t="s">
        <v>948</v>
      </c>
      <c r="K17" s="15" t="s">
        <v>949</v>
      </c>
      <c r="L17" s="15"/>
      <c r="M17" s="15" t="s">
        <v>266</v>
      </c>
      <c r="N17" s="15" t="s">
        <v>968</v>
      </c>
      <c r="O17" s="15" t="s">
        <v>412</v>
      </c>
      <c r="P17" s="15" t="s">
        <v>969</v>
      </c>
      <c r="Q17" s="15" t="s">
        <v>42</v>
      </c>
      <c r="R17" s="15" t="s">
        <v>65</v>
      </c>
      <c r="S17" s="15">
        <v>0</v>
      </c>
      <c r="T17" s="15">
        <v>0</v>
      </c>
      <c r="U17" s="31">
        <f t="shared" si="1"/>
        <v>0</v>
      </c>
      <c r="V17" s="24">
        <v>13.75</v>
      </c>
      <c r="W17" s="24">
        <f t="shared" si="2"/>
        <v>0</v>
      </c>
      <c r="X17" s="24">
        <v>40</v>
      </c>
      <c r="Y17" s="24">
        <f t="shared" si="3"/>
        <v>0</v>
      </c>
      <c r="Z17" s="28" t="str">
        <f>IFERROR(#REF!*U17,"")</f>
        <v/>
      </c>
      <c r="AA17" s="15" t="s">
        <v>277</v>
      </c>
      <c r="AB17" s="16">
        <f>SUM(U17/AA17)</f>
        <v>0</v>
      </c>
      <c r="AC17" s="16">
        <f t="shared" si="4"/>
        <v>0</v>
      </c>
      <c r="AD17" s="15">
        <f>SUM(AC17*AA17)</f>
        <v>0</v>
      </c>
    </row>
    <row r="18" spans="1:30" ht="25.35" customHeight="1" x14ac:dyDescent="0.25">
      <c r="A18" s="14" t="s">
        <v>412</v>
      </c>
      <c r="B18" s="15" t="s">
        <v>27</v>
      </c>
      <c r="C18" s="15" t="s">
        <v>85</v>
      </c>
      <c r="D18" s="15" t="s">
        <v>139</v>
      </c>
      <c r="E18" s="15" t="s">
        <v>97</v>
      </c>
      <c r="F18" s="15" t="s">
        <v>944</v>
      </c>
      <c r="G18" s="15" t="s">
        <v>945</v>
      </c>
      <c r="H18" s="15" t="s">
        <v>173</v>
      </c>
      <c r="I18" s="15" t="s">
        <v>174</v>
      </c>
      <c r="J18" s="15" t="s">
        <v>948</v>
      </c>
      <c r="K18" s="15" t="s">
        <v>949</v>
      </c>
      <c r="L18" s="15"/>
      <c r="M18" s="15" t="s">
        <v>38</v>
      </c>
      <c r="N18" s="15" t="s">
        <v>960</v>
      </c>
      <c r="O18" s="15" t="s">
        <v>412</v>
      </c>
      <c r="P18" s="15" t="s">
        <v>961</v>
      </c>
      <c r="Q18" s="15" t="s">
        <v>42</v>
      </c>
      <c r="R18" s="15" t="s">
        <v>65</v>
      </c>
      <c r="S18" s="15">
        <v>0</v>
      </c>
      <c r="T18" s="15">
        <v>0</v>
      </c>
      <c r="U18" s="31">
        <f t="shared" si="1"/>
        <v>0</v>
      </c>
      <c r="V18" s="24">
        <v>13.75</v>
      </c>
      <c r="W18" s="24">
        <f t="shared" si="2"/>
        <v>0</v>
      </c>
      <c r="X18" s="24">
        <v>40</v>
      </c>
      <c r="Y18" s="24">
        <f t="shared" si="3"/>
        <v>0</v>
      </c>
      <c r="Z18" s="28" t="str">
        <f>IFERROR(#REF!*U18,"")</f>
        <v/>
      </c>
      <c r="AA18" s="15" t="s">
        <v>277</v>
      </c>
      <c r="AB18" s="16">
        <f>SUM(U18/AA18)</f>
        <v>0</v>
      </c>
      <c r="AC18" s="16">
        <f t="shared" si="4"/>
        <v>0</v>
      </c>
      <c r="AD18" s="15">
        <f t="shared" si="5"/>
        <v>0</v>
      </c>
    </row>
    <row r="19" spans="1:30" ht="25.35" customHeight="1" x14ac:dyDescent="0.25">
      <c r="A19" s="14" t="s">
        <v>412</v>
      </c>
      <c r="B19" s="15" t="s">
        <v>27</v>
      </c>
      <c r="C19" s="15" t="s">
        <v>85</v>
      </c>
      <c r="D19" s="15" t="s">
        <v>187</v>
      </c>
      <c r="E19" s="15" t="s">
        <v>97</v>
      </c>
      <c r="F19" s="15" t="s">
        <v>944</v>
      </c>
      <c r="G19" s="15" t="s">
        <v>945</v>
      </c>
      <c r="H19" s="15" t="s">
        <v>173</v>
      </c>
      <c r="I19" s="15" t="s">
        <v>174</v>
      </c>
      <c r="J19" s="15" t="s">
        <v>948</v>
      </c>
      <c r="K19" s="15" t="s">
        <v>949</v>
      </c>
      <c r="L19" s="15"/>
      <c r="M19" s="15" t="s">
        <v>46</v>
      </c>
      <c r="N19" s="15" t="s">
        <v>962</v>
      </c>
      <c r="O19" s="15" t="s">
        <v>412</v>
      </c>
      <c r="P19" s="15" t="s">
        <v>963</v>
      </c>
      <c r="Q19" s="15" t="s">
        <v>42</v>
      </c>
      <c r="R19" s="15" t="s">
        <v>65</v>
      </c>
      <c r="S19" s="15">
        <v>0</v>
      </c>
      <c r="T19" s="15">
        <v>0</v>
      </c>
      <c r="U19" s="31">
        <f t="shared" si="1"/>
        <v>0</v>
      </c>
      <c r="V19" s="24">
        <v>13.75</v>
      </c>
      <c r="W19" s="24">
        <f t="shared" si="2"/>
        <v>0</v>
      </c>
      <c r="X19" s="24">
        <v>40</v>
      </c>
      <c r="Y19" s="24">
        <f t="shared" si="3"/>
        <v>0</v>
      </c>
      <c r="Z19" s="28" t="str">
        <f>IFERROR(#REF!*U19,"")</f>
        <v/>
      </c>
      <c r="AA19" s="15" t="s">
        <v>277</v>
      </c>
      <c r="AB19" s="16">
        <f>SUM(U19/AA19)</f>
        <v>0</v>
      </c>
      <c r="AC19" s="16">
        <f t="shared" si="4"/>
        <v>0</v>
      </c>
      <c r="AD19" s="15">
        <f t="shared" si="5"/>
        <v>0</v>
      </c>
    </row>
    <row r="20" spans="1:30" ht="25.35" customHeight="1" x14ac:dyDescent="0.25">
      <c r="A20" s="14" t="s">
        <v>412</v>
      </c>
      <c r="B20" s="15" t="s">
        <v>27</v>
      </c>
      <c r="C20" s="15" t="s">
        <v>85</v>
      </c>
      <c r="D20" s="15" t="s">
        <v>187</v>
      </c>
      <c r="E20" s="15" t="s">
        <v>97</v>
      </c>
      <c r="F20" s="15" t="s">
        <v>944</v>
      </c>
      <c r="G20" s="15" t="s">
        <v>945</v>
      </c>
      <c r="H20" s="15" t="s">
        <v>173</v>
      </c>
      <c r="I20" s="15" t="s">
        <v>174</v>
      </c>
      <c r="J20" s="15" t="s">
        <v>948</v>
      </c>
      <c r="K20" s="15" t="s">
        <v>949</v>
      </c>
      <c r="L20" s="15"/>
      <c r="M20" s="15" t="s">
        <v>50</v>
      </c>
      <c r="N20" s="15" t="s">
        <v>964</v>
      </c>
      <c r="O20" s="15" t="s">
        <v>412</v>
      </c>
      <c r="P20" s="15" t="s">
        <v>965</v>
      </c>
      <c r="Q20" s="15" t="s">
        <v>42</v>
      </c>
      <c r="R20" s="15" t="s">
        <v>65</v>
      </c>
      <c r="S20" s="15">
        <v>0</v>
      </c>
      <c r="T20" s="15">
        <v>0</v>
      </c>
      <c r="U20" s="31">
        <f t="shared" si="1"/>
        <v>0</v>
      </c>
      <c r="V20" s="24">
        <v>13.75</v>
      </c>
      <c r="W20" s="24">
        <f t="shared" si="2"/>
        <v>0</v>
      </c>
      <c r="X20" s="24">
        <v>40</v>
      </c>
      <c r="Y20" s="24">
        <f t="shared" si="3"/>
        <v>0</v>
      </c>
      <c r="Z20" s="28" t="str">
        <f>IFERROR(#REF!*U20,"")</f>
        <v/>
      </c>
      <c r="AA20" s="15" t="s">
        <v>277</v>
      </c>
      <c r="AB20" s="16">
        <f>SUM(U20/AA20)</f>
        <v>0</v>
      </c>
      <c r="AC20" s="16">
        <f t="shared" si="4"/>
        <v>0</v>
      </c>
      <c r="AD20" s="15">
        <f t="shared" si="5"/>
        <v>0</v>
      </c>
    </row>
    <row r="21" spans="1:30" ht="25.35" customHeight="1" x14ac:dyDescent="0.25">
      <c r="A21" s="14" t="s">
        <v>412</v>
      </c>
      <c r="B21" s="15" t="s">
        <v>27</v>
      </c>
      <c r="C21" s="15" t="s">
        <v>85</v>
      </c>
      <c r="D21" s="15" t="s">
        <v>139</v>
      </c>
      <c r="E21" s="15" t="s">
        <v>97</v>
      </c>
      <c r="F21" s="15" t="s">
        <v>944</v>
      </c>
      <c r="G21" s="15" t="s">
        <v>945</v>
      </c>
      <c r="H21" s="15" t="s">
        <v>173</v>
      </c>
      <c r="I21" s="15" t="s">
        <v>174</v>
      </c>
      <c r="J21" s="15" t="s">
        <v>948</v>
      </c>
      <c r="K21" s="15" t="s">
        <v>949</v>
      </c>
      <c r="L21" s="15"/>
      <c r="M21" s="15" t="s">
        <v>57</v>
      </c>
      <c r="N21" s="15" t="s">
        <v>966</v>
      </c>
      <c r="O21" s="15" t="s">
        <v>412</v>
      </c>
      <c r="P21" s="15" t="s">
        <v>967</v>
      </c>
      <c r="Q21" s="15" t="s">
        <v>42</v>
      </c>
      <c r="R21" s="15" t="s">
        <v>65</v>
      </c>
      <c r="S21" s="15">
        <v>0</v>
      </c>
      <c r="T21" s="15">
        <v>0</v>
      </c>
      <c r="U21" s="31">
        <f t="shared" si="1"/>
        <v>0</v>
      </c>
      <c r="V21" s="24">
        <v>13.75</v>
      </c>
      <c r="W21" s="24">
        <f t="shared" si="2"/>
        <v>0</v>
      </c>
      <c r="X21" s="24">
        <v>40</v>
      </c>
      <c r="Y21" s="24">
        <f t="shared" si="3"/>
        <v>0</v>
      </c>
      <c r="Z21" s="28" t="str">
        <f>IFERROR(#REF!*U21,"")</f>
        <v/>
      </c>
      <c r="AA21" s="15" t="s">
        <v>277</v>
      </c>
      <c r="AB21" s="16">
        <f>SUM(U21/AA21)</f>
        <v>0</v>
      </c>
      <c r="AC21" s="16">
        <f t="shared" si="4"/>
        <v>0</v>
      </c>
      <c r="AD21" s="15">
        <f t="shared" si="5"/>
        <v>0</v>
      </c>
    </row>
    <row r="22" spans="1:30" ht="25.35" customHeight="1" x14ac:dyDescent="0.25">
      <c r="A22" s="14" t="s">
        <v>412</v>
      </c>
      <c r="B22" s="15" t="s">
        <v>27</v>
      </c>
      <c r="C22" s="15" t="s">
        <v>85</v>
      </c>
      <c r="D22" s="15" t="s">
        <v>170</v>
      </c>
      <c r="E22" s="15" t="s">
        <v>97</v>
      </c>
      <c r="F22" s="15" t="s">
        <v>1124</v>
      </c>
      <c r="G22" s="15" t="s">
        <v>1125</v>
      </c>
      <c r="H22" s="15" t="s">
        <v>216</v>
      </c>
      <c r="I22" s="15" t="s">
        <v>217</v>
      </c>
      <c r="J22" s="15" t="s">
        <v>721</v>
      </c>
      <c r="K22" s="15" t="s">
        <v>722</v>
      </c>
      <c r="L22" s="15"/>
      <c r="M22" s="15" t="s">
        <v>57</v>
      </c>
      <c r="N22" s="15" t="s">
        <v>1126</v>
      </c>
      <c r="O22" s="15" t="s">
        <v>998</v>
      </c>
      <c r="P22" s="15" t="s">
        <v>1127</v>
      </c>
      <c r="Q22" s="15" t="s">
        <v>42</v>
      </c>
      <c r="R22" s="15" t="s">
        <v>65</v>
      </c>
      <c r="S22" s="15">
        <v>1</v>
      </c>
      <c r="T22" s="15">
        <v>34</v>
      </c>
      <c r="U22" s="31">
        <f t="shared" si="1"/>
        <v>35</v>
      </c>
      <c r="V22" s="24">
        <v>9.25</v>
      </c>
      <c r="W22" s="24">
        <f t="shared" si="2"/>
        <v>323.75</v>
      </c>
      <c r="X22" s="24">
        <v>30</v>
      </c>
      <c r="Y22" s="24">
        <f t="shared" si="3"/>
        <v>1050</v>
      </c>
      <c r="Z22" s="28" t="str">
        <f>IFERROR(#REF!*U22,"")</f>
        <v/>
      </c>
      <c r="AA22" s="15" t="s">
        <v>111</v>
      </c>
      <c r="AB22" s="16">
        <f>SUM(U22/AA22)</f>
        <v>0.72916666666666663</v>
      </c>
      <c r="AC22" s="16">
        <f t="shared" si="4"/>
        <v>0</v>
      </c>
      <c r="AD22" s="15">
        <f t="shared" si="5"/>
        <v>0</v>
      </c>
    </row>
    <row r="23" spans="1:30" ht="115.35" customHeight="1" x14ac:dyDescent="0.25">
      <c r="A23" s="14"/>
      <c r="B23" s="15" t="s">
        <v>27</v>
      </c>
      <c r="C23" s="15" t="s">
        <v>85</v>
      </c>
      <c r="D23" s="15" t="s">
        <v>86</v>
      </c>
      <c r="E23" s="15" t="s">
        <v>201</v>
      </c>
      <c r="F23" s="15" t="s">
        <v>202</v>
      </c>
      <c r="G23" s="15" t="s">
        <v>203</v>
      </c>
      <c r="H23" s="15" t="s">
        <v>173</v>
      </c>
      <c r="I23" s="15" t="s">
        <v>174</v>
      </c>
      <c r="J23" s="15" t="s">
        <v>205</v>
      </c>
      <c r="K23" s="15" t="s">
        <v>206</v>
      </c>
      <c r="L23" s="15"/>
      <c r="M23" s="15" t="s">
        <v>116</v>
      </c>
      <c r="N23" s="15" t="s">
        <v>233</v>
      </c>
      <c r="O23" s="15" t="s">
        <v>95</v>
      </c>
      <c r="P23" s="15" t="s">
        <v>234</v>
      </c>
      <c r="Q23" s="15" t="s">
        <v>534</v>
      </c>
      <c r="R23" s="15" t="s">
        <v>65</v>
      </c>
      <c r="S23" s="15">
        <v>656</v>
      </c>
      <c r="T23" s="15">
        <v>0</v>
      </c>
      <c r="U23" s="31">
        <f t="shared" si="1"/>
        <v>656</v>
      </c>
      <c r="V23" s="24">
        <v>7.5</v>
      </c>
      <c r="W23" s="24">
        <f t="shared" si="2"/>
        <v>4920</v>
      </c>
      <c r="X23" s="24">
        <v>25</v>
      </c>
      <c r="Y23" s="24">
        <f t="shared" si="3"/>
        <v>16400</v>
      </c>
      <c r="Z23" s="28" t="str">
        <f>IFERROR(#REF!*U23,"")</f>
        <v/>
      </c>
      <c r="AA23" s="15" t="s">
        <v>235</v>
      </c>
      <c r="AB23" s="16">
        <f>SUM(U23/AA23)</f>
        <v>10.933333333333334</v>
      </c>
      <c r="AC23" s="16">
        <f t="shared" si="4"/>
        <v>10</v>
      </c>
      <c r="AD23" s="15">
        <f t="shared" si="5"/>
        <v>600</v>
      </c>
    </row>
    <row r="24" spans="1:30" ht="25.35" customHeight="1" x14ac:dyDescent="0.25">
      <c r="A24" s="14" t="s">
        <v>412</v>
      </c>
      <c r="B24" s="15" t="s">
        <v>27</v>
      </c>
      <c r="C24" s="15" t="s">
        <v>85</v>
      </c>
      <c r="D24" s="15" t="s">
        <v>86</v>
      </c>
      <c r="E24" s="15" t="s">
        <v>201</v>
      </c>
      <c r="F24" s="15" t="s">
        <v>202</v>
      </c>
      <c r="G24" s="15" t="s">
        <v>203</v>
      </c>
      <c r="H24" s="15" t="s">
        <v>173</v>
      </c>
      <c r="I24" s="15" t="s">
        <v>174</v>
      </c>
      <c r="J24" s="15" t="s">
        <v>205</v>
      </c>
      <c r="K24" s="15" t="s">
        <v>206</v>
      </c>
      <c r="L24" s="15"/>
      <c r="M24" s="15" t="s">
        <v>116</v>
      </c>
      <c r="N24" s="15" t="s">
        <v>243</v>
      </c>
      <c r="O24" s="15" t="s">
        <v>95</v>
      </c>
      <c r="P24" s="15" t="s">
        <v>244</v>
      </c>
      <c r="Q24" s="15" t="s">
        <v>534</v>
      </c>
      <c r="R24" s="15" t="s">
        <v>65</v>
      </c>
      <c r="S24" s="15">
        <v>354</v>
      </c>
      <c r="T24" s="15">
        <v>0</v>
      </c>
      <c r="U24" s="31">
        <f t="shared" si="1"/>
        <v>354</v>
      </c>
      <c r="V24" s="24">
        <v>7.5</v>
      </c>
      <c r="W24" s="24">
        <f t="shared" si="2"/>
        <v>2655</v>
      </c>
      <c r="X24" s="24">
        <v>25</v>
      </c>
      <c r="Y24" s="24">
        <f t="shared" si="3"/>
        <v>8850</v>
      </c>
      <c r="Z24" s="28" t="str">
        <f>IFERROR(#REF!*U24,"")</f>
        <v/>
      </c>
      <c r="AA24" s="15" t="s">
        <v>106</v>
      </c>
      <c r="AB24" s="16">
        <f>SUM(U24/AA24)</f>
        <v>6.5555555555555554</v>
      </c>
      <c r="AC24" s="16">
        <f t="shared" si="4"/>
        <v>6</v>
      </c>
      <c r="AD24" s="15">
        <f t="shared" si="5"/>
        <v>324</v>
      </c>
    </row>
    <row r="25" spans="1:30" ht="25.35" customHeight="1" x14ac:dyDescent="0.25">
      <c r="A25" s="14" t="s">
        <v>412</v>
      </c>
      <c r="B25" s="15" t="s">
        <v>27</v>
      </c>
      <c r="C25" s="15" t="s">
        <v>85</v>
      </c>
      <c r="D25" s="15" t="s">
        <v>86</v>
      </c>
      <c r="E25" s="15" t="s">
        <v>201</v>
      </c>
      <c r="F25" s="15" t="s">
        <v>202</v>
      </c>
      <c r="G25" s="15" t="s">
        <v>203</v>
      </c>
      <c r="H25" s="15" t="s">
        <v>173</v>
      </c>
      <c r="I25" s="15" t="s">
        <v>174</v>
      </c>
      <c r="J25" s="15" t="s">
        <v>205</v>
      </c>
      <c r="K25" s="15" t="s">
        <v>206</v>
      </c>
      <c r="L25" s="15"/>
      <c r="M25" s="15" t="s">
        <v>116</v>
      </c>
      <c r="N25" s="15" t="s">
        <v>241</v>
      </c>
      <c r="O25" s="15" t="s">
        <v>95</v>
      </c>
      <c r="P25" s="15" t="s">
        <v>242</v>
      </c>
      <c r="Q25" s="15" t="s">
        <v>534</v>
      </c>
      <c r="R25" s="15" t="s">
        <v>65</v>
      </c>
      <c r="S25" s="15">
        <v>1192</v>
      </c>
      <c r="T25" s="15">
        <v>0</v>
      </c>
      <c r="U25" s="31">
        <f t="shared" si="1"/>
        <v>1192</v>
      </c>
      <c r="V25" s="24">
        <v>7.5</v>
      </c>
      <c r="W25" s="24">
        <f t="shared" si="2"/>
        <v>8940</v>
      </c>
      <c r="X25" s="24">
        <v>25</v>
      </c>
      <c r="Y25" s="24">
        <f t="shared" si="3"/>
        <v>29800</v>
      </c>
      <c r="Z25" s="28" t="str">
        <f>IFERROR(#REF!*U25,"")</f>
        <v/>
      </c>
      <c r="AA25" s="15" t="s">
        <v>106</v>
      </c>
      <c r="AB25" s="16">
        <f>SUM(U25/AA25)</f>
        <v>22.074074074074073</v>
      </c>
      <c r="AC25" s="16">
        <f t="shared" si="4"/>
        <v>22</v>
      </c>
      <c r="AD25" s="15">
        <f t="shared" si="5"/>
        <v>1188</v>
      </c>
    </row>
    <row r="26" spans="1:30" ht="25.35" customHeight="1" x14ac:dyDescent="0.25">
      <c r="A26" s="14" t="s">
        <v>412</v>
      </c>
      <c r="B26" s="15" t="s">
        <v>27</v>
      </c>
      <c r="C26" s="15" t="s">
        <v>85</v>
      </c>
      <c r="D26" s="15" t="s">
        <v>86</v>
      </c>
      <c r="E26" s="15" t="s">
        <v>201</v>
      </c>
      <c r="F26" s="15" t="s">
        <v>202</v>
      </c>
      <c r="G26" s="15" t="s">
        <v>203</v>
      </c>
      <c r="H26" s="15" t="s">
        <v>173</v>
      </c>
      <c r="I26" s="15" t="s">
        <v>174</v>
      </c>
      <c r="J26" s="15" t="s">
        <v>205</v>
      </c>
      <c r="K26" s="15" t="s">
        <v>206</v>
      </c>
      <c r="L26" s="15"/>
      <c r="M26" s="15" t="s">
        <v>116</v>
      </c>
      <c r="N26" s="15" t="s">
        <v>239</v>
      </c>
      <c r="O26" s="15" t="s">
        <v>95</v>
      </c>
      <c r="P26" s="15" t="s">
        <v>240</v>
      </c>
      <c r="Q26" s="15" t="s">
        <v>534</v>
      </c>
      <c r="R26" s="15" t="s">
        <v>65</v>
      </c>
      <c r="S26" s="15">
        <v>852</v>
      </c>
      <c r="T26" s="15">
        <v>0</v>
      </c>
      <c r="U26" s="31">
        <f t="shared" si="1"/>
        <v>852</v>
      </c>
      <c r="V26" s="24">
        <v>7.5</v>
      </c>
      <c r="W26" s="24">
        <f t="shared" si="2"/>
        <v>6390</v>
      </c>
      <c r="X26" s="24">
        <v>25</v>
      </c>
      <c r="Y26" s="24">
        <f t="shared" si="3"/>
        <v>21300</v>
      </c>
      <c r="Z26" s="28" t="str">
        <f>IFERROR(#REF!*U26,"")</f>
        <v/>
      </c>
      <c r="AA26" s="15" t="s">
        <v>106</v>
      </c>
      <c r="AB26" s="16">
        <f>SUM(U26/AA26)</f>
        <v>15.777777777777779</v>
      </c>
      <c r="AC26" s="16">
        <f t="shared" si="4"/>
        <v>15</v>
      </c>
      <c r="AD26" s="15">
        <f t="shared" si="5"/>
        <v>810</v>
      </c>
    </row>
    <row r="27" spans="1:30" ht="25.35" customHeight="1" x14ac:dyDescent="0.25">
      <c r="A27" s="14" t="s">
        <v>412</v>
      </c>
      <c r="B27" s="15" t="s">
        <v>27</v>
      </c>
      <c r="C27" s="15" t="s">
        <v>85</v>
      </c>
      <c r="D27" s="15" t="s">
        <v>86</v>
      </c>
      <c r="E27" s="15" t="s">
        <v>201</v>
      </c>
      <c r="F27" s="15" t="s">
        <v>202</v>
      </c>
      <c r="G27" s="15" t="s">
        <v>203</v>
      </c>
      <c r="H27" s="15" t="s">
        <v>173</v>
      </c>
      <c r="I27" s="15" t="s">
        <v>174</v>
      </c>
      <c r="J27" s="15" t="s">
        <v>205</v>
      </c>
      <c r="K27" s="15" t="s">
        <v>206</v>
      </c>
      <c r="L27" s="15"/>
      <c r="M27" s="15" t="s">
        <v>116</v>
      </c>
      <c r="N27" s="15" t="s">
        <v>236</v>
      </c>
      <c r="O27" s="15" t="s">
        <v>95</v>
      </c>
      <c r="P27" s="15" t="s">
        <v>237</v>
      </c>
      <c r="Q27" s="15" t="s">
        <v>534</v>
      </c>
      <c r="R27" s="15" t="s">
        <v>65</v>
      </c>
      <c r="S27" s="15">
        <v>1080</v>
      </c>
      <c r="T27" s="15">
        <v>0</v>
      </c>
      <c r="U27" s="31">
        <f t="shared" si="1"/>
        <v>1080</v>
      </c>
      <c r="V27" s="24">
        <v>7.5</v>
      </c>
      <c r="W27" s="24">
        <f t="shared" si="2"/>
        <v>8100</v>
      </c>
      <c r="X27" s="24">
        <v>25</v>
      </c>
      <c r="Y27" s="24">
        <f t="shared" si="3"/>
        <v>27000</v>
      </c>
      <c r="Z27" s="28" t="str">
        <f>IFERROR(#REF!*U27,"")</f>
        <v/>
      </c>
      <c r="AA27" s="15" t="s">
        <v>235</v>
      </c>
      <c r="AB27" s="16">
        <f>SUM(U27/AA27)</f>
        <v>18</v>
      </c>
      <c r="AC27" s="16">
        <f t="shared" si="4"/>
        <v>18</v>
      </c>
      <c r="AD27" s="15">
        <f t="shared" si="5"/>
        <v>1080</v>
      </c>
    </row>
    <row r="28" spans="1:30" ht="115.35" customHeight="1" x14ac:dyDescent="0.25">
      <c r="A28" s="14"/>
      <c r="B28" s="15" t="s">
        <v>27</v>
      </c>
      <c r="C28" s="15" t="s">
        <v>85</v>
      </c>
      <c r="D28" s="15" t="s">
        <v>86</v>
      </c>
      <c r="E28" s="15" t="s">
        <v>97</v>
      </c>
      <c r="F28" s="15" t="s">
        <v>269</v>
      </c>
      <c r="G28" s="15" t="s">
        <v>270</v>
      </c>
      <c r="H28" s="15" t="s">
        <v>271</v>
      </c>
      <c r="I28" s="15" t="s">
        <v>272</v>
      </c>
      <c r="J28" s="15" t="s">
        <v>273</v>
      </c>
      <c r="K28" s="15" t="s">
        <v>274</v>
      </c>
      <c r="L28" s="15"/>
      <c r="M28" s="15" t="s">
        <v>266</v>
      </c>
      <c r="N28" s="15" t="s">
        <v>275</v>
      </c>
      <c r="O28" s="15" t="s">
        <v>95</v>
      </c>
      <c r="P28" s="15" t="s">
        <v>276</v>
      </c>
      <c r="Q28" s="15" t="s">
        <v>42</v>
      </c>
      <c r="R28" s="15" t="s">
        <v>55</v>
      </c>
      <c r="S28" s="15">
        <v>10</v>
      </c>
      <c r="T28" s="15">
        <v>0</v>
      </c>
      <c r="U28" s="31">
        <f t="shared" si="1"/>
        <v>10</v>
      </c>
      <c r="V28" s="24">
        <v>15.75</v>
      </c>
      <c r="W28" s="24">
        <f t="shared" si="2"/>
        <v>157.5</v>
      </c>
      <c r="X28" s="24">
        <v>40</v>
      </c>
      <c r="Y28" s="24">
        <f t="shared" si="3"/>
        <v>400</v>
      </c>
      <c r="Z28" s="28" t="str">
        <f>IFERROR(#REF!*U28,"")</f>
        <v/>
      </c>
      <c r="AA28" s="15" t="s">
        <v>235</v>
      </c>
      <c r="AB28" s="16">
        <f>SUM(U28/AA28)</f>
        <v>0.16666666666666666</v>
      </c>
      <c r="AC28" s="16">
        <f t="shared" si="4"/>
        <v>0</v>
      </c>
      <c r="AD28" s="15">
        <f t="shared" si="5"/>
        <v>0</v>
      </c>
    </row>
    <row r="29" spans="1:30" ht="25.35" customHeight="1" x14ac:dyDescent="0.25">
      <c r="A29" s="14" t="s">
        <v>412</v>
      </c>
      <c r="B29" s="15" t="s">
        <v>27</v>
      </c>
      <c r="C29" s="15" t="s">
        <v>85</v>
      </c>
      <c r="D29" s="15" t="s">
        <v>86</v>
      </c>
      <c r="E29" s="15" t="s">
        <v>97</v>
      </c>
      <c r="F29" s="15" t="s">
        <v>269</v>
      </c>
      <c r="G29" s="15" t="s">
        <v>270</v>
      </c>
      <c r="H29" s="15" t="s">
        <v>271</v>
      </c>
      <c r="I29" s="15" t="s">
        <v>272</v>
      </c>
      <c r="J29" s="15" t="s">
        <v>273</v>
      </c>
      <c r="K29" s="15" t="s">
        <v>274</v>
      </c>
      <c r="L29" s="15"/>
      <c r="M29" s="15" t="s">
        <v>266</v>
      </c>
      <c r="N29" s="15" t="s">
        <v>278</v>
      </c>
      <c r="O29" s="15" t="s">
        <v>95</v>
      </c>
      <c r="P29" s="15" t="s">
        <v>279</v>
      </c>
      <c r="Q29" s="15" t="s">
        <v>42</v>
      </c>
      <c r="R29" s="15" t="s">
        <v>55</v>
      </c>
      <c r="S29" s="15">
        <v>22</v>
      </c>
      <c r="T29" s="15">
        <v>0</v>
      </c>
      <c r="U29" s="31">
        <f t="shared" si="1"/>
        <v>22</v>
      </c>
      <c r="V29" s="24">
        <v>15.75</v>
      </c>
      <c r="W29" s="24">
        <f t="shared" si="2"/>
        <v>346.5</v>
      </c>
      <c r="X29" s="24">
        <v>40</v>
      </c>
      <c r="Y29" s="24">
        <f t="shared" si="3"/>
        <v>880</v>
      </c>
      <c r="Z29" s="28" t="str">
        <f>IFERROR(#REF!*U29,"")</f>
        <v/>
      </c>
      <c r="AA29" s="15" t="s">
        <v>235</v>
      </c>
      <c r="AB29" s="16">
        <f>SUM(U29/AA29)</f>
        <v>0.36666666666666664</v>
      </c>
      <c r="AC29" s="16">
        <f t="shared" si="4"/>
        <v>0</v>
      </c>
      <c r="AD29" s="15">
        <f t="shared" si="5"/>
        <v>0</v>
      </c>
    </row>
    <row r="30" spans="1:30" ht="25.35" customHeight="1" x14ac:dyDescent="0.25">
      <c r="A30" s="14" t="s">
        <v>412</v>
      </c>
      <c r="B30" s="15" t="s">
        <v>27</v>
      </c>
      <c r="C30" s="15" t="s">
        <v>85</v>
      </c>
      <c r="D30" s="15" t="s">
        <v>86</v>
      </c>
      <c r="E30" s="15" t="s">
        <v>97</v>
      </c>
      <c r="F30" s="15" t="s">
        <v>269</v>
      </c>
      <c r="G30" s="15" t="s">
        <v>270</v>
      </c>
      <c r="H30" s="15" t="s">
        <v>271</v>
      </c>
      <c r="I30" s="15" t="s">
        <v>272</v>
      </c>
      <c r="J30" s="15" t="s">
        <v>273</v>
      </c>
      <c r="K30" s="15" t="s">
        <v>274</v>
      </c>
      <c r="L30" s="15"/>
      <c r="M30" s="15" t="s">
        <v>266</v>
      </c>
      <c r="N30" s="15" t="s">
        <v>281</v>
      </c>
      <c r="O30" s="15" t="s">
        <v>95</v>
      </c>
      <c r="P30" s="15" t="s">
        <v>282</v>
      </c>
      <c r="Q30" s="15" t="s">
        <v>42</v>
      </c>
      <c r="R30" s="15" t="s">
        <v>55</v>
      </c>
      <c r="S30" s="15">
        <v>12</v>
      </c>
      <c r="T30" s="15">
        <v>0</v>
      </c>
      <c r="U30" s="31">
        <f t="shared" si="1"/>
        <v>12</v>
      </c>
      <c r="V30" s="24">
        <v>15.75</v>
      </c>
      <c r="W30" s="24">
        <f t="shared" si="2"/>
        <v>189</v>
      </c>
      <c r="X30" s="24">
        <v>40</v>
      </c>
      <c r="Y30" s="24">
        <f t="shared" si="3"/>
        <v>480</v>
      </c>
      <c r="Z30" s="28" t="str">
        <f>IFERROR(#REF!*U30,"")</f>
        <v/>
      </c>
      <c r="AA30" s="15" t="s">
        <v>106</v>
      </c>
      <c r="AB30" s="16">
        <f>SUM(U30/AA30)</f>
        <v>0.22222222222222221</v>
      </c>
      <c r="AC30" s="16">
        <f t="shared" si="4"/>
        <v>0</v>
      </c>
      <c r="AD30" s="15">
        <f t="shared" si="5"/>
        <v>0</v>
      </c>
    </row>
    <row r="31" spans="1:30" ht="25.35" customHeight="1" x14ac:dyDescent="0.25">
      <c r="A31" s="14" t="s">
        <v>412</v>
      </c>
      <c r="B31" s="15" t="s">
        <v>27</v>
      </c>
      <c r="C31" s="15" t="s">
        <v>85</v>
      </c>
      <c r="D31" s="15" t="s">
        <v>86</v>
      </c>
      <c r="E31" s="15" t="s">
        <v>97</v>
      </c>
      <c r="F31" s="15" t="s">
        <v>269</v>
      </c>
      <c r="G31" s="15" t="s">
        <v>270</v>
      </c>
      <c r="H31" s="15" t="s">
        <v>271</v>
      </c>
      <c r="I31" s="15" t="s">
        <v>272</v>
      </c>
      <c r="J31" s="15" t="s">
        <v>273</v>
      </c>
      <c r="K31" s="15" t="s">
        <v>274</v>
      </c>
      <c r="L31" s="15"/>
      <c r="M31" s="15" t="s">
        <v>266</v>
      </c>
      <c r="N31" s="15" t="s">
        <v>283</v>
      </c>
      <c r="O31" s="15" t="s">
        <v>95</v>
      </c>
      <c r="P31" s="15" t="s">
        <v>284</v>
      </c>
      <c r="Q31" s="15" t="s">
        <v>42</v>
      </c>
      <c r="R31" s="15" t="s">
        <v>55</v>
      </c>
      <c r="S31" s="15">
        <v>55</v>
      </c>
      <c r="T31" s="15">
        <v>0</v>
      </c>
      <c r="U31" s="31">
        <f t="shared" si="1"/>
        <v>55</v>
      </c>
      <c r="V31" s="24">
        <v>15.75</v>
      </c>
      <c r="W31" s="24">
        <f t="shared" si="2"/>
        <v>866.25</v>
      </c>
      <c r="X31" s="24">
        <v>40</v>
      </c>
      <c r="Y31" s="24">
        <f t="shared" si="3"/>
        <v>2200</v>
      </c>
      <c r="Z31" s="28" t="str">
        <f>IFERROR(#REF!*U31,"")</f>
        <v/>
      </c>
      <c r="AA31" s="15" t="s">
        <v>106</v>
      </c>
      <c r="AB31" s="16">
        <f>SUM(U31/AA31)</f>
        <v>1.0185185185185186</v>
      </c>
      <c r="AC31" s="16">
        <f t="shared" si="4"/>
        <v>1</v>
      </c>
      <c r="AD31" s="15">
        <f>SUM(AC31*AA31)</f>
        <v>54</v>
      </c>
    </row>
    <row r="32" spans="1:30" ht="25.35" customHeight="1" x14ac:dyDescent="0.25">
      <c r="A32" s="14" t="s">
        <v>412</v>
      </c>
      <c r="B32" s="15" t="s">
        <v>27</v>
      </c>
      <c r="C32" s="15" t="s">
        <v>85</v>
      </c>
      <c r="D32" s="15" t="s">
        <v>86</v>
      </c>
      <c r="E32" s="15" t="s">
        <v>97</v>
      </c>
      <c r="F32" s="15" t="s">
        <v>269</v>
      </c>
      <c r="G32" s="15" t="s">
        <v>270</v>
      </c>
      <c r="H32" s="15" t="s">
        <v>271</v>
      </c>
      <c r="I32" s="15" t="s">
        <v>272</v>
      </c>
      <c r="J32" s="15" t="s">
        <v>273</v>
      </c>
      <c r="K32" s="15" t="s">
        <v>274</v>
      </c>
      <c r="L32" s="15"/>
      <c r="M32" s="15" t="s">
        <v>266</v>
      </c>
      <c r="N32" s="15" t="s">
        <v>285</v>
      </c>
      <c r="O32" s="15" t="s">
        <v>95</v>
      </c>
      <c r="P32" s="15" t="s">
        <v>286</v>
      </c>
      <c r="Q32" s="15" t="s">
        <v>42</v>
      </c>
      <c r="R32" s="15" t="s">
        <v>55</v>
      </c>
      <c r="S32" s="15">
        <v>1</v>
      </c>
      <c r="T32" s="15">
        <v>0</v>
      </c>
      <c r="U32" s="31">
        <f t="shared" si="1"/>
        <v>1</v>
      </c>
      <c r="V32" s="24">
        <v>15.75</v>
      </c>
      <c r="W32" s="24">
        <f t="shared" si="2"/>
        <v>15.75</v>
      </c>
      <c r="X32" s="24">
        <v>40</v>
      </c>
      <c r="Y32" s="24">
        <f t="shared" si="3"/>
        <v>40</v>
      </c>
      <c r="Z32" s="28" t="str">
        <f>IFERROR(#REF!*U32,"")</f>
        <v/>
      </c>
      <c r="AA32" s="15" t="s">
        <v>106</v>
      </c>
      <c r="AB32" s="16">
        <f>SUM(U32/AA32)</f>
        <v>1.8518518518518517E-2</v>
      </c>
      <c r="AC32" s="16">
        <f t="shared" si="4"/>
        <v>0</v>
      </c>
      <c r="AD32" s="15">
        <f t="shared" si="5"/>
        <v>0</v>
      </c>
    </row>
    <row r="33" spans="1:30" ht="115.35" customHeight="1" x14ac:dyDescent="0.25">
      <c r="A33" s="14"/>
      <c r="B33" s="15" t="s">
        <v>27</v>
      </c>
      <c r="C33" s="15" t="s">
        <v>85</v>
      </c>
      <c r="D33" s="15" t="s">
        <v>86</v>
      </c>
      <c r="E33" s="15" t="s">
        <v>97</v>
      </c>
      <c r="F33" s="15" t="s">
        <v>269</v>
      </c>
      <c r="G33" s="15" t="s">
        <v>270</v>
      </c>
      <c r="H33" s="15" t="s">
        <v>335</v>
      </c>
      <c r="I33" s="15" t="s">
        <v>336</v>
      </c>
      <c r="J33" s="15" t="s">
        <v>273</v>
      </c>
      <c r="K33" s="15" t="s">
        <v>274</v>
      </c>
      <c r="L33" s="15"/>
      <c r="M33" s="15" t="s">
        <v>266</v>
      </c>
      <c r="N33" s="15" t="s">
        <v>337</v>
      </c>
      <c r="O33" s="15" t="s">
        <v>95</v>
      </c>
      <c r="P33" s="15" t="s">
        <v>338</v>
      </c>
      <c r="Q33" s="15" t="s">
        <v>42</v>
      </c>
      <c r="R33" s="15" t="s">
        <v>55</v>
      </c>
      <c r="S33" s="15">
        <v>50</v>
      </c>
      <c r="T33" s="15">
        <v>0</v>
      </c>
      <c r="U33" s="31">
        <f t="shared" si="1"/>
        <v>50</v>
      </c>
      <c r="V33" s="24">
        <v>15.75</v>
      </c>
      <c r="W33" s="24">
        <f t="shared" si="2"/>
        <v>787.5</v>
      </c>
      <c r="X33" s="24">
        <v>40</v>
      </c>
      <c r="Y33" s="24">
        <f t="shared" si="3"/>
        <v>2000</v>
      </c>
      <c r="Z33" s="28" t="str">
        <f>IFERROR(#REF!*U33,"")</f>
        <v/>
      </c>
      <c r="AA33" s="15" t="s">
        <v>235</v>
      </c>
      <c r="AB33" s="16">
        <f>SUM(U33/AA33)</f>
        <v>0.83333333333333337</v>
      </c>
      <c r="AC33" s="16">
        <f t="shared" si="4"/>
        <v>0</v>
      </c>
      <c r="AD33" s="15">
        <f t="shared" si="5"/>
        <v>0</v>
      </c>
    </row>
    <row r="34" spans="1:30" ht="25.35" customHeight="1" x14ac:dyDescent="0.25">
      <c r="A34" s="14" t="s">
        <v>412</v>
      </c>
      <c r="B34" s="15" t="s">
        <v>27</v>
      </c>
      <c r="C34" s="15" t="s">
        <v>85</v>
      </c>
      <c r="D34" s="15" t="s">
        <v>86</v>
      </c>
      <c r="E34" s="15" t="s">
        <v>97</v>
      </c>
      <c r="F34" s="15" t="s">
        <v>269</v>
      </c>
      <c r="G34" s="15" t="s">
        <v>270</v>
      </c>
      <c r="H34" s="15" t="s">
        <v>335</v>
      </c>
      <c r="I34" s="15" t="s">
        <v>336</v>
      </c>
      <c r="J34" s="15" t="s">
        <v>273</v>
      </c>
      <c r="K34" s="15" t="s">
        <v>274</v>
      </c>
      <c r="L34" s="15"/>
      <c r="M34" s="15" t="s">
        <v>266</v>
      </c>
      <c r="N34" s="15" t="s">
        <v>339</v>
      </c>
      <c r="O34" s="15" t="s">
        <v>95</v>
      </c>
      <c r="P34" s="15" t="s">
        <v>340</v>
      </c>
      <c r="Q34" s="15" t="s">
        <v>42</v>
      </c>
      <c r="R34" s="15" t="s">
        <v>55</v>
      </c>
      <c r="S34" s="15">
        <v>12</v>
      </c>
      <c r="T34" s="15">
        <v>0</v>
      </c>
      <c r="U34" s="31">
        <f t="shared" si="1"/>
        <v>12</v>
      </c>
      <c r="V34" s="24">
        <v>15.75</v>
      </c>
      <c r="W34" s="24">
        <f t="shared" si="2"/>
        <v>189</v>
      </c>
      <c r="X34" s="24">
        <v>40</v>
      </c>
      <c r="Y34" s="24">
        <f t="shared" si="3"/>
        <v>480</v>
      </c>
      <c r="Z34" s="28" t="str">
        <f>IFERROR(#REF!*U34,"")</f>
        <v/>
      </c>
      <c r="AA34" s="15" t="s">
        <v>235</v>
      </c>
      <c r="AB34" s="16">
        <f>SUM(U34/AA34)</f>
        <v>0.2</v>
      </c>
      <c r="AC34" s="16">
        <f t="shared" si="4"/>
        <v>0</v>
      </c>
      <c r="AD34" s="15">
        <f t="shared" si="5"/>
        <v>0</v>
      </c>
    </row>
    <row r="35" spans="1:30" ht="25.35" customHeight="1" x14ac:dyDescent="0.25">
      <c r="A35" s="14" t="s">
        <v>412</v>
      </c>
      <c r="B35" s="15" t="s">
        <v>27</v>
      </c>
      <c r="C35" s="15" t="s">
        <v>85</v>
      </c>
      <c r="D35" s="15" t="s">
        <v>86</v>
      </c>
      <c r="E35" s="15" t="s">
        <v>97</v>
      </c>
      <c r="F35" s="15" t="s">
        <v>269</v>
      </c>
      <c r="G35" s="15" t="s">
        <v>270</v>
      </c>
      <c r="H35" s="15" t="s">
        <v>335</v>
      </c>
      <c r="I35" s="15" t="s">
        <v>336</v>
      </c>
      <c r="J35" s="15" t="s">
        <v>273</v>
      </c>
      <c r="K35" s="15" t="s">
        <v>274</v>
      </c>
      <c r="L35" s="15"/>
      <c r="M35" s="15" t="s">
        <v>266</v>
      </c>
      <c r="N35" s="15" t="s">
        <v>341</v>
      </c>
      <c r="O35" s="15" t="s">
        <v>95</v>
      </c>
      <c r="P35" s="15" t="s">
        <v>342</v>
      </c>
      <c r="Q35" s="15" t="s">
        <v>42</v>
      </c>
      <c r="R35" s="15" t="s">
        <v>55</v>
      </c>
      <c r="S35" s="15">
        <v>6</v>
      </c>
      <c r="T35" s="15">
        <v>0</v>
      </c>
      <c r="U35" s="31">
        <f t="shared" si="1"/>
        <v>6</v>
      </c>
      <c r="V35" s="24">
        <v>15.75</v>
      </c>
      <c r="W35" s="24">
        <f t="shared" si="2"/>
        <v>94.5</v>
      </c>
      <c r="X35" s="24">
        <v>40</v>
      </c>
      <c r="Y35" s="24">
        <f t="shared" si="3"/>
        <v>240</v>
      </c>
      <c r="Z35" s="28" t="str">
        <f>IFERROR(#REF!*U35,"")</f>
        <v/>
      </c>
      <c r="AA35" s="15" t="s">
        <v>106</v>
      </c>
      <c r="AB35" s="16">
        <f>SUM(U35/AA35)</f>
        <v>0.1111111111111111</v>
      </c>
      <c r="AC35" s="16">
        <f t="shared" si="4"/>
        <v>0</v>
      </c>
      <c r="AD35" s="15">
        <f t="shared" si="5"/>
        <v>0</v>
      </c>
    </row>
    <row r="36" spans="1:30" ht="25.35" customHeight="1" x14ac:dyDescent="0.25">
      <c r="A36" s="14" t="s">
        <v>412</v>
      </c>
      <c r="B36" s="15" t="s">
        <v>27</v>
      </c>
      <c r="C36" s="15" t="s">
        <v>85</v>
      </c>
      <c r="D36" s="15" t="s">
        <v>86</v>
      </c>
      <c r="E36" s="15" t="s">
        <v>97</v>
      </c>
      <c r="F36" s="15" t="s">
        <v>269</v>
      </c>
      <c r="G36" s="15" t="s">
        <v>270</v>
      </c>
      <c r="H36" s="15" t="s">
        <v>335</v>
      </c>
      <c r="I36" s="15" t="s">
        <v>336</v>
      </c>
      <c r="J36" s="15" t="s">
        <v>273</v>
      </c>
      <c r="K36" s="15" t="s">
        <v>274</v>
      </c>
      <c r="L36" s="15"/>
      <c r="M36" s="15" t="s">
        <v>266</v>
      </c>
      <c r="N36" s="15" t="s">
        <v>343</v>
      </c>
      <c r="O36" s="15" t="s">
        <v>95</v>
      </c>
      <c r="P36" s="15" t="s">
        <v>344</v>
      </c>
      <c r="Q36" s="15" t="s">
        <v>42</v>
      </c>
      <c r="R36" s="15" t="s">
        <v>55</v>
      </c>
      <c r="S36" s="15">
        <v>38</v>
      </c>
      <c r="T36" s="15">
        <v>0</v>
      </c>
      <c r="U36" s="31">
        <f t="shared" si="1"/>
        <v>38</v>
      </c>
      <c r="V36" s="24">
        <v>15.75</v>
      </c>
      <c r="W36" s="24">
        <f t="shared" si="2"/>
        <v>598.5</v>
      </c>
      <c r="X36" s="24">
        <v>40</v>
      </c>
      <c r="Y36" s="24">
        <f t="shared" si="3"/>
        <v>1520</v>
      </c>
      <c r="Z36" s="28" t="str">
        <f>IFERROR(#REF!*U36,"")</f>
        <v/>
      </c>
      <c r="AA36" s="15" t="s">
        <v>106</v>
      </c>
      <c r="AB36" s="16">
        <f>SUM(U36/AA36)</f>
        <v>0.70370370370370372</v>
      </c>
      <c r="AC36" s="16">
        <f t="shared" si="4"/>
        <v>0</v>
      </c>
      <c r="AD36" s="15">
        <f t="shared" si="5"/>
        <v>0</v>
      </c>
    </row>
    <row r="37" spans="1:30" ht="25.35" customHeight="1" x14ac:dyDescent="0.25">
      <c r="A37" s="14" t="s">
        <v>412</v>
      </c>
      <c r="B37" s="15" t="s">
        <v>27</v>
      </c>
      <c r="C37" s="15" t="s">
        <v>85</v>
      </c>
      <c r="D37" s="15" t="s">
        <v>86</v>
      </c>
      <c r="E37" s="15" t="s">
        <v>97</v>
      </c>
      <c r="F37" s="15" t="s">
        <v>269</v>
      </c>
      <c r="G37" s="15" t="s">
        <v>270</v>
      </c>
      <c r="H37" s="15" t="s">
        <v>335</v>
      </c>
      <c r="I37" s="15" t="s">
        <v>336</v>
      </c>
      <c r="J37" s="15" t="s">
        <v>273</v>
      </c>
      <c r="K37" s="15" t="s">
        <v>274</v>
      </c>
      <c r="L37" s="15"/>
      <c r="M37" s="15" t="s">
        <v>266</v>
      </c>
      <c r="N37" s="15" t="s">
        <v>345</v>
      </c>
      <c r="O37" s="15" t="s">
        <v>95</v>
      </c>
      <c r="P37" s="15" t="s">
        <v>346</v>
      </c>
      <c r="Q37" s="15" t="s">
        <v>42</v>
      </c>
      <c r="R37" s="15" t="s">
        <v>55</v>
      </c>
      <c r="S37" s="15">
        <v>21</v>
      </c>
      <c r="T37" s="15">
        <v>0</v>
      </c>
      <c r="U37" s="31">
        <f t="shared" si="1"/>
        <v>21</v>
      </c>
      <c r="V37" s="24">
        <v>15.75</v>
      </c>
      <c r="W37" s="24">
        <f t="shared" si="2"/>
        <v>330.75</v>
      </c>
      <c r="X37" s="24">
        <v>40</v>
      </c>
      <c r="Y37" s="24">
        <f t="shared" si="3"/>
        <v>840</v>
      </c>
      <c r="Z37" s="28" t="str">
        <f>IFERROR(#REF!*U37,"")</f>
        <v/>
      </c>
      <c r="AA37" s="15" t="s">
        <v>106</v>
      </c>
      <c r="AB37" s="16">
        <f>SUM(U37/AA37)</f>
        <v>0.3888888888888889</v>
      </c>
      <c r="AC37" s="16">
        <f t="shared" si="4"/>
        <v>0</v>
      </c>
      <c r="AD37" s="15">
        <f t="shared" si="5"/>
        <v>0</v>
      </c>
    </row>
    <row r="38" spans="1:30" ht="115.35" customHeight="1" x14ac:dyDescent="0.25">
      <c r="A38" s="14"/>
      <c r="B38" s="15" t="s">
        <v>27</v>
      </c>
      <c r="C38" s="15" t="s">
        <v>85</v>
      </c>
      <c r="D38" s="15" t="s">
        <v>86</v>
      </c>
      <c r="E38" s="15" t="s">
        <v>97</v>
      </c>
      <c r="F38" s="15" t="s">
        <v>269</v>
      </c>
      <c r="G38" s="15" t="s">
        <v>270</v>
      </c>
      <c r="H38" s="15" t="s">
        <v>287</v>
      </c>
      <c r="I38" s="15" t="s">
        <v>288</v>
      </c>
      <c r="J38" s="15" t="s">
        <v>273</v>
      </c>
      <c r="K38" s="15" t="s">
        <v>274</v>
      </c>
      <c r="L38" s="15"/>
      <c r="M38" s="15" t="s">
        <v>266</v>
      </c>
      <c r="N38" s="15" t="s">
        <v>289</v>
      </c>
      <c r="O38" s="15" t="s">
        <v>95</v>
      </c>
      <c r="P38" s="15" t="s">
        <v>290</v>
      </c>
      <c r="Q38" s="15" t="s">
        <v>42</v>
      </c>
      <c r="R38" s="15" t="s">
        <v>55</v>
      </c>
      <c r="S38" s="15">
        <v>43</v>
      </c>
      <c r="T38" s="15">
        <v>0</v>
      </c>
      <c r="U38" s="31">
        <f t="shared" si="1"/>
        <v>43</v>
      </c>
      <c r="V38" s="24">
        <v>15.75</v>
      </c>
      <c r="W38" s="24">
        <f t="shared" si="2"/>
        <v>677.25</v>
      </c>
      <c r="X38" s="24">
        <v>40</v>
      </c>
      <c r="Y38" s="24">
        <f t="shared" si="3"/>
        <v>1720</v>
      </c>
      <c r="Z38" s="28" t="str">
        <f>IFERROR(#REF!*U38,"")</f>
        <v/>
      </c>
      <c r="AA38" s="15" t="s">
        <v>235</v>
      </c>
      <c r="AB38" s="16">
        <f>SUM(U38/AA38)</f>
        <v>0.71666666666666667</v>
      </c>
      <c r="AC38" s="16">
        <f t="shared" si="4"/>
        <v>0</v>
      </c>
      <c r="AD38" s="15">
        <f t="shared" si="5"/>
        <v>0</v>
      </c>
    </row>
    <row r="39" spans="1:30" ht="25.35" customHeight="1" x14ac:dyDescent="0.25">
      <c r="A39" s="14" t="s">
        <v>412</v>
      </c>
      <c r="B39" s="15" t="s">
        <v>27</v>
      </c>
      <c r="C39" s="15" t="s">
        <v>85</v>
      </c>
      <c r="D39" s="15" t="s">
        <v>86</v>
      </c>
      <c r="E39" s="15" t="s">
        <v>97</v>
      </c>
      <c r="F39" s="15" t="s">
        <v>269</v>
      </c>
      <c r="G39" s="15" t="s">
        <v>270</v>
      </c>
      <c r="H39" s="15" t="s">
        <v>287</v>
      </c>
      <c r="I39" s="15" t="s">
        <v>288</v>
      </c>
      <c r="J39" s="15" t="s">
        <v>273</v>
      </c>
      <c r="K39" s="15" t="s">
        <v>274</v>
      </c>
      <c r="L39" s="15"/>
      <c r="M39" s="15" t="s">
        <v>266</v>
      </c>
      <c r="N39" s="15" t="s">
        <v>291</v>
      </c>
      <c r="O39" s="15" t="s">
        <v>95</v>
      </c>
      <c r="P39" s="15" t="s">
        <v>292</v>
      </c>
      <c r="Q39" s="15" t="s">
        <v>42</v>
      </c>
      <c r="R39" s="15" t="s">
        <v>55</v>
      </c>
      <c r="S39" s="15">
        <v>8</v>
      </c>
      <c r="T39" s="15">
        <v>0</v>
      </c>
      <c r="U39" s="31">
        <f t="shared" si="1"/>
        <v>8</v>
      </c>
      <c r="V39" s="24">
        <v>15.75</v>
      </c>
      <c r="W39" s="24">
        <f t="shared" si="2"/>
        <v>126</v>
      </c>
      <c r="X39" s="24">
        <v>40</v>
      </c>
      <c r="Y39" s="24">
        <f t="shared" si="3"/>
        <v>320</v>
      </c>
      <c r="Z39" s="28" t="str">
        <f>IFERROR(#REF!*U39,"")</f>
        <v/>
      </c>
      <c r="AA39" s="15" t="s">
        <v>235</v>
      </c>
      <c r="AB39" s="16">
        <f>SUM(U39/AA39)</f>
        <v>0.13333333333333333</v>
      </c>
      <c r="AC39" s="16">
        <f t="shared" si="4"/>
        <v>0</v>
      </c>
      <c r="AD39" s="15">
        <f t="shared" si="5"/>
        <v>0</v>
      </c>
    </row>
    <row r="40" spans="1:30" ht="25.35" customHeight="1" x14ac:dyDescent="0.25">
      <c r="A40" s="14" t="s">
        <v>412</v>
      </c>
      <c r="B40" s="15" t="s">
        <v>27</v>
      </c>
      <c r="C40" s="15" t="s">
        <v>85</v>
      </c>
      <c r="D40" s="15" t="s">
        <v>86</v>
      </c>
      <c r="E40" s="15" t="s">
        <v>97</v>
      </c>
      <c r="F40" s="15" t="s">
        <v>269</v>
      </c>
      <c r="G40" s="15" t="s">
        <v>270</v>
      </c>
      <c r="H40" s="15" t="s">
        <v>287</v>
      </c>
      <c r="I40" s="15" t="s">
        <v>288</v>
      </c>
      <c r="J40" s="15" t="s">
        <v>273</v>
      </c>
      <c r="K40" s="15" t="s">
        <v>274</v>
      </c>
      <c r="L40" s="15"/>
      <c r="M40" s="15" t="s">
        <v>266</v>
      </c>
      <c r="N40" s="15" t="s">
        <v>293</v>
      </c>
      <c r="O40" s="15" t="s">
        <v>95</v>
      </c>
      <c r="P40" s="15" t="s">
        <v>294</v>
      </c>
      <c r="Q40" s="15" t="s">
        <v>42</v>
      </c>
      <c r="R40" s="15" t="s">
        <v>55</v>
      </c>
      <c r="S40" s="15">
        <v>42</v>
      </c>
      <c r="T40" s="15">
        <v>0</v>
      </c>
      <c r="U40" s="31">
        <f t="shared" si="1"/>
        <v>42</v>
      </c>
      <c r="V40" s="24">
        <v>15.75</v>
      </c>
      <c r="W40" s="24">
        <f t="shared" si="2"/>
        <v>661.5</v>
      </c>
      <c r="X40" s="24">
        <v>40</v>
      </c>
      <c r="Y40" s="24">
        <f t="shared" si="3"/>
        <v>1680</v>
      </c>
      <c r="Z40" s="28" t="str">
        <f>IFERROR(#REF!*U40,"")</f>
        <v/>
      </c>
      <c r="AA40" s="15" t="s">
        <v>106</v>
      </c>
      <c r="AB40" s="16">
        <f>SUM(U40/AA40)</f>
        <v>0.77777777777777779</v>
      </c>
      <c r="AC40" s="16">
        <f t="shared" si="4"/>
        <v>0</v>
      </c>
      <c r="AD40" s="15">
        <f t="shared" si="5"/>
        <v>0</v>
      </c>
    </row>
    <row r="41" spans="1:30" ht="25.35" customHeight="1" x14ac:dyDescent="0.25">
      <c r="A41" s="14" t="s">
        <v>412</v>
      </c>
      <c r="B41" s="15" t="s">
        <v>27</v>
      </c>
      <c r="C41" s="15" t="s">
        <v>85</v>
      </c>
      <c r="D41" s="15" t="s">
        <v>86</v>
      </c>
      <c r="E41" s="15" t="s">
        <v>97</v>
      </c>
      <c r="F41" s="15" t="s">
        <v>269</v>
      </c>
      <c r="G41" s="15" t="s">
        <v>270</v>
      </c>
      <c r="H41" s="15" t="s">
        <v>287</v>
      </c>
      <c r="I41" s="15" t="s">
        <v>288</v>
      </c>
      <c r="J41" s="15" t="s">
        <v>273</v>
      </c>
      <c r="K41" s="15" t="s">
        <v>274</v>
      </c>
      <c r="L41" s="15"/>
      <c r="M41" s="15" t="s">
        <v>266</v>
      </c>
      <c r="N41" s="15" t="s">
        <v>295</v>
      </c>
      <c r="O41" s="15" t="s">
        <v>95</v>
      </c>
      <c r="P41" s="15" t="s">
        <v>296</v>
      </c>
      <c r="Q41" s="15" t="s">
        <v>42</v>
      </c>
      <c r="R41" s="15" t="s">
        <v>55</v>
      </c>
      <c r="S41" s="15">
        <v>21</v>
      </c>
      <c r="T41" s="15">
        <v>0</v>
      </c>
      <c r="U41" s="31">
        <f t="shared" si="1"/>
        <v>21</v>
      </c>
      <c r="V41" s="24">
        <v>15.75</v>
      </c>
      <c r="W41" s="24">
        <f t="shared" si="2"/>
        <v>330.75</v>
      </c>
      <c r="X41" s="24">
        <v>40</v>
      </c>
      <c r="Y41" s="24">
        <f t="shared" si="3"/>
        <v>840</v>
      </c>
      <c r="Z41" s="28" t="str">
        <f>IFERROR(#REF!*U41,"")</f>
        <v/>
      </c>
      <c r="AA41" s="15" t="s">
        <v>106</v>
      </c>
      <c r="AB41" s="16">
        <f>SUM(U41/AA41)</f>
        <v>0.3888888888888889</v>
      </c>
      <c r="AC41" s="16">
        <f t="shared" si="4"/>
        <v>0</v>
      </c>
      <c r="AD41" s="15">
        <f t="shared" si="5"/>
        <v>0</v>
      </c>
    </row>
    <row r="42" spans="1:30" ht="25.35" customHeight="1" x14ac:dyDescent="0.25">
      <c r="A42" s="14" t="s">
        <v>412</v>
      </c>
      <c r="B42" s="15" t="s">
        <v>27</v>
      </c>
      <c r="C42" s="15" t="s">
        <v>85</v>
      </c>
      <c r="D42" s="15" t="s">
        <v>86</v>
      </c>
      <c r="E42" s="15" t="s">
        <v>119</v>
      </c>
      <c r="F42" s="15" t="s">
        <v>357</v>
      </c>
      <c r="G42" s="15" t="s">
        <v>358</v>
      </c>
      <c r="H42" s="15" t="s">
        <v>359</v>
      </c>
      <c r="I42" s="15" t="s">
        <v>360</v>
      </c>
      <c r="J42" s="15" t="s">
        <v>124</v>
      </c>
      <c r="K42" s="15" t="s">
        <v>125</v>
      </c>
      <c r="L42" s="15"/>
      <c r="M42" s="15" t="s">
        <v>116</v>
      </c>
      <c r="N42" s="15" t="s">
        <v>361</v>
      </c>
      <c r="O42" s="15" t="s">
        <v>127</v>
      </c>
      <c r="P42" s="15" t="s">
        <v>362</v>
      </c>
      <c r="Q42" s="15" t="s">
        <v>534</v>
      </c>
      <c r="R42" s="15" t="s">
        <v>65</v>
      </c>
      <c r="S42" s="15">
        <v>69</v>
      </c>
      <c r="T42" s="15">
        <v>0</v>
      </c>
      <c r="U42" s="31">
        <f t="shared" si="1"/>
        <v>69</v>
      </c>
      <c r="V42" s="24">
        <v>13</v>
      </c>
      <c r="W42" s="24">
        <f t="shared" si="2"/>
        <v>897</v>
      </c>
      <c r="X42" s="24">
        <v>35</v>
      </c>
      <c r="Y42" s="24">
        <f t="shared" si="3"/>
        <v>2415</v>
      </c>
      <c r="Z42" s="28" t="str">
        <f>IFERROR(#REF!*U42,"")</f>
        <v/>
      </c>
      <c r="AA42" s="15" t="s">
        <v>53</v>
      </c>
      <c r="AB42" s="16">
        <f>SUM(U42/AA42)</f>
        <v>2.2999999999999998</v>
      </c>
      <c r="AC42" s="16">
        <f t="shared" si="4"/>
        <v>2</v>
      </c>
      <c r="AD42" s="15">
        <f t="shared" si="5"/>
        <v>60</v>
      </c>
    </row>
    <row r="43" spans="1:30" ht="115.35" customHeight="1" x14ac:dyDescent="0.25">
      <c r="A43" s="14"/>
      <c r="B43" s="15" t="s">
        <v>27</v>
      </c>
      <c r="C43" s="15" t="s">
        <v>85</v>
      </c>
      <c r="D43" s="15" t="s">
        <v>86</v>
      </c>
      <c r="E43" s="15" t="s">
        <v>97</v>
      </c>
      <c r="F43" s="15" t="s">
        <v>269</v>
      </c>
      <c r="G43" s="15" t="s">
        <v>270</v>
      </c>
      <c r="H43" s="15" t="s">
        <v>323</v>
      </c>
      <c r="I43" s="15" t="s">
        <v>324</v>
      </c>
      <c r="J43" s="15" t="s">
        <v>299</v>
      </c>
      <c r="K43" s="15" t="s">
        <v>300</v>
      </c>
      <c r="L43" s="15"/>
      <c r="M43" s="15" t="s">
        <v>116</v>
      </c>
      <c r="N43" s="15" t="s">
        <v>325</v>
      </c>
      <c r="O43" s="15" t="s">
        <v>95</v>
      </c>
      <c r="P43" s="15" t="s">
        <v>326</v>
      </c>
      <c r="Q43" s="15" t="s">
        <v>42</v>
      </c>
      <c r="R43" s="15" t="s">
        <v>77</v>
      </c>
      <c r="S43" s="15">
        <v>253</v>
      </c>
      <c r="T43" s="15">
        <v>0</v>
      </c>
      <c r="U43" s="31">
        <f t="shared" si="1"/>
        <v>253</v>
      </c>
      <c r="V43" s="24">
        <v>14.1</v>
      </c>
      <c r="W43" s="24">
        <f t="shared" si="2"/>
        <v>3567.2999999999997</v>
      </c>
      <c r="X43" s="24">
        <v>35</v>
      </c>
      <c r="Y43" s="24">
        <f t="shared" si="3"/>
        <v>8855</v>
      </c>
      <c r="Z43" s="28" t="str">
        <f>IFERROR(#REF!*U43,"")</f>
        <v/>
      </c>
      <c r="AA43" s="15" t="s">
        <v>235</v>
      </c>
      <c r="AB43" s="16">
        <f>SUM(U43/AA43)</f>
        <v>4.2166666666666668</v>
      </c>
      <c r="AC43" s="16">
        <f t="shared" si="4"/>
        <v>4</v>
      </c>
      <c r="AD43" s="15">
        <f t="shared" si="5"/>
        <v>240</v>
      </c>
    </row>
    <row r="44" spans="1:30" ht="25.35" customHeight="1" x14ac:dyDescent="0.25">
      <c r="A44" s="14" t="s">
        <v>412</v>
      </c>
      <c r="B44" s="15" t="s">
        <v>27</v>
      </c>
      <c r="C44" s="15" t="s">
        <v>85</v>
      </c>
      <c r="D44" s="15" t="s">
        <v>86</v>
      </c>
      <c r="E44" s="15" t="s">
        <v>97</v>
      </c>
      <c r="F44" s="15" t="s">
        <v>269</v>
      </c>
      <c r="G44" s="15" t="s">
        <v>270</v>
      </c>
      <c r="H44" s="15" t="s">
        <v>323</v>
      </c>
      <c r="I44" s="15" t="s">
        <v>324</v>
      </c>
      <c r="J44" s="15" t="s">
        <v>299</v>
      </c>
      <c r="K44" s="15" t="s">
        <v>300</v>
      </c>
      <c r="L44" s="15"/>
      <c r="M44" s="15" t="s">
        <v>116</v>
      </c>
      <c r="N44" s="15" t="s">
        <v>331</v>
      </c>
      <c r="O44" s="15" t="s">
        <v>95</v>
      </c>
      <c r="P44" s="15" t="s">
        <v>332</v>
      </c>
      <c r="Q44" s="15" t="s">
        <v>42</v>
      </c>
      <c r="R44" s="15" t="s">
        <v>77</v>
      </c>
      <c r="S44" s="15">
        <v>797</v>
      </c>
      <c r="T44" s="15">
        <v>0</v>
      </c>
      <c r="U44" s="31">
        <f t="shared" si="1"/>
        <v>797</v>
      </c>
      <c r="V44" s="24">
        <v>14.1</v>
      </c>
      <c r="W44" s="24">
        <f t="shared" si="2"/>
        <v>11237.699999999999</v>
      </c>
      <c r="X44" s="24">
        <v>35</v>
      </c>
      <c r="Y44" s="24">
        <f t="shared" si="3"/>
        <v>27895</v>
      </c>
      <c r="Z44" s="28" t="str">
        <f>IFERROR(#REF!*U44,"")</f>
        <v/>
      </c>
      <c r="AA44" s="15" t="s">
        <v>106</v>
      </c>
      <c r="AB44" s="16">
        <f>SUM(U44/AA44)</f>
        <v>14.75925925925926</v>
      </c>
      <c r="AC44" s="16">
        <f t="shared" si="4"/>
        <v>14</v>
      </c>
      <c r="AD44" s="15">
        <f t="shared" si="5"/>
        <v>756</v>
      </c>
    </row>
    <row r="45" spans="1:30" ht="25.35" customHeight="1" x14ac:dyDescent="0.25">
      <c r="A45" s="14" t="s">
        <v>412</v>
      </c>
      <c r="B45" s="15" t="s">
        <v>27</v>
      </c>
      <c r="C45" s="15" t="s">
        <v>85</v>
      </c>
      <c r="D45" s="15" t="s">
        <v>86</v>
      </c>
      <c r="E45" s="15" t="s">
        <v>97</v>
      </c>
      <c r="F45" s="15" t="s">
        <v>269</v>
      </c>
      <c r="G45" s="15" t="s">
        <v>270</v>
      </c>
      <c r="H45" s="15" t="s">
        <v>323</v>
      </c>
      <c r="I45" s="15" t="s">
        <v>324</v>
      </c>
      <c r="J45" s="15" t="s">
        <v>299</v>
      </c>
      <c r="K45" s="15" t="s">
        <v>300</v>
      </c>
      <c r="L45" s="15"/>
      <c r="M45" s="15" t="s">
        <v>116</v>
      </c>
      <c r="N45" s="15" t="s">
        <v>329</v>
      </c>
      <c r="O45" s="15" t="s">
        <v>95</v>
      </c>
      <c r="P45" s="15" t="s">
        <v>330</v>
      </c>
      <c r="Q45" s="15" t="s">
        <v>42</v>
      </c>
      <c r="R45" s="15" t="s">
        <v>77</v>
      </c>
      <c r="S45" s="15">
        <v>1254</v>
      </c>
      <c r="T45" s="15">
        <v>0</v>
      </c>
      <c r="U45" s="31">
        <f t="shared" si="1"/>
        <v>1254</v>
      </c>
      <c r="V45" s="24">
        <v>14.1</v>
      </c>
      <c r="W45" s="24">
        <f t="shared" si="2"/>
        <v>17681.399999999998</v>
      </c>
      <c r="X45" s="24">
        <v>35</v>
      </c>
      <c r="Y45" s="24">
        <f t="shared" si="3"/>
        <v>43890</v>
      </c>
      <c r="Z45" s="28" t="str">
        <f>IFERROR(#REF!*U45,"")</f>
        <v/>
      </c>
      <c r="AA45" s="15" t="s">
        <v>106</v>
      </c>
      <c r="AB45" s="16">
        <f>SUM(U45/AA45)</f>
        <v>23.222222222222221</v>
      </c>
      <c r="AC45" s="16">
        <f t="shared" si="4"/>
        <v>23</v>
      </c>
      <c r="AD45" s="15">
        <f t="shared" si="5"/>
        <v>1242</v>
      </c>
    </row>
    <row r="46" spans="1:30" ht="25.35" customHeight="1" x14ac:dyDescent="0.25">
      <c r="A46" s="14" t="s">
        <v>412</v>
      </c>
      <c r="B46" s="15" t="s">
        <v>27</v>
      </c>
      <c r="C46" s="15" t="s">
        <v>85</v>
      </c>
      <c r="D46" s="15" t="s">
        <v>86</v>
      </c>
      <c r="E46" s="15" t="s">
        <v>97</v>
      </c>
      <c r="F46" s="15" t="s">
        <v>269</v>
      </c>
      <c r="G46" s="15" t="s">
        <v>270</v>
      </c>
      <c r="H46" s="15" t="s">
        <v>323</v>
      </c>
      <c r="I46" s="15" t="s">
        <v>324</v>
      </c>
      <c r="J46" s="15" t="s">
        <v>299</v>
      </c>
      <c r="K46" s="15" t="s">
        <v>300</v>
      </c>
      <c r="L46" s="15"/>
      <c r="M46" s="15" t="s">
        <v>116</v>
      </c>
      <c r="N46" s="15" t="s">
        <v>327</v>
      </c>
      <c r="O46" s="15" t="s">
        <v>95</v>
      </c>
      <c r="P46" s="15" t="s">
        <v>328</v>
      </c>
      <c r="Q46" s="15" t="s">
        <v>42</v>
      </c>
      <c r="R46" s="15" t="s">
        <v>77</v>
      </c>
      <c r="S46" s="15">
        <v>420</v>
      </c>
      <c r="T46" s="15">
        <v>0</v>
      </c>
      <c r="U46" s="31">
        <f t="shared" si="1"/>
        <v>420</v>
      </c>
      <c r="V46" s="24">
        <v>14.1</v>
      </c>
      <c r="W46" s="24">
        <f t="shared" si="2"/>
        <v>5922</v>
      </c>
      <c r="X46" s="24">
        <v>35</v>
      </c>
      <c r="Y46" s="24">
        <f t="shared" si="3"/>
        <v>14700</v>
      </c>
      <c r="Z46" s="28" t="str">
        <f>IFERROR(#REF!*U46,"")</f>
        <v/>
      </c>
      <c r="AA46" s="15" t="s">
        <v>235</v>
      </c>
      <c r="AB46" s="16">
        <f>SUM(U46/AA46)</f>
        <v>7</v>
      </c>
      <c r="AC46" s="16">
        <f t="shared" si="4"/>
        <v>7</v>
      </c>
      <c r="AD46" s="15">
        <f t="shared" si="5"/>
        <v>420</v>
      </c>
    </row>
    <row r="47" spans="1:30" ht="25.35" customHeight="1" x14ac:dyDescent="0.25">
      <c r="A47" s="14" t="s">
        <v>412</v>
      </c>
      <c r="B47" s="15" t="s">
        <v>27</v>
      </c>
      <c r="C47" s="15" t="s">
        <v>85</v>
      </c>
      <c r="D47" s="15" t="s">
        <v>86</v>
      </c>
      <c r="E47" s="15" t="s">
        <v>97</v>
      </c>
      <c r="F47" s="15" t="s">
        <v>269</v>
      </c>
      <c r="G47" s="15" t="s">
        <v>270</v>
      </c>
      <c r="H47" s="15" t="s">
        <v>323</v>
      </c>
      <c r="I47" s="15" t="s">
        <v>324</v>
      </c>
      <c r="J47" s="15" t="s">
        <v>299</v>
      </c>
      <c r="K47" s="15" t="s">
        <v>300</v>
      </c>
      <c r="L47" s="15"/>
      <c r="M47" s="15" t="s">
        <v>266</v>
      </c>
      <c r="N47" s="15" t="s">
        <v>333</v>
      </c>
      <c r="O47" s="15" t="s">
        <v>95</v>
      </c>
      <c r="P47" s="15" t="s">
        <v>334</v>
      </c>
      <c r="Q47" s="15" t="s">
        <v>42</v>
      </c>
      <c r="R47" s="15" t="s">
        <v>77</v>
      </c>
      <c r="S47" s="15">
        <v>637</v>
      </c>
      <c r="T47" s="15">
        <v>0</v>
      </c>
      <c r="U47" s="31">
        <f t="shared" si="1"/>
        <v>637</v>
      </c>
      <c r="V47" s="24">
        <v>14.1</v>
      </c>
      <c r="W47" s="24">
        <f t="shared" si="2"/>
        <v>8981.6999999999989</v>
      </c>
      <c r="X47" s="24">
        <v>35</v>
      </c>
      <c r="Y47" s="24">
        <f t="shared" si="3"/>
        <v>22295</v>
      </c>
      <c r="Z47" s="28" t="str">
        <f>IFERROR(#REF!*U47,"")</f>
        <v/>
      </c>
      <c r="AA47" s="15" t="s">
        <v>106</v>
      </c>
      <c r="AB47" s="16">
        <f>SUM(U47/AA47)</f>
        <v>11.796296296296296</v>
      </c>
      <c r="AC47" s="16">
        <f t="shared" si="4"/>
        <v>11</v>
      </c>
      <c r="AD47" s="15">
        <f t="shared" si="5"/>
        <v>594</v>
      </c>
    </row>
    <row r="48" spans="1:30" ht="115.35" customHeight="1" x14ac:dyDescent="0.25">
      <c r="A48" s="14"/>
      <c r="B48" s="15" t="s">
        <v>27</v>
      </c>
      <c r="C48" s="15" t="s">
        <v>85</v>
      </c>
      <c r="D48" s="15" t="s">
        <v>86</v>
      </c>
      <c r="E48" s="15" t="s">
        <v>97</v>
      </c>
      <c r="F48" s="15" t="s">
        <v>269</v>
      </c>
      <c r="G48" s="15" t="s">
        <v>270</v>
      </c>
      <c r="H48" s="15" t="s">
        <v>297</v>
      </c>
      <c r="I48" s="15" t="s">
        <v>298</v>
      </c>
      <c r="J48" s="15" t="s">
        <v>299</v>
      </c>
      <c r="K48" s="15" t="s">
        <v>300</v>
      </c>
      <c r="L48" s="15"/>
      <c r="M48" s="15" t="s">
        <v>116</v>
      </c>
      <c r="N48" s="15" t="s">
        <v>305</v>
      </c>
      <c r="O48" s="15" t="s">
        <v>95</v>
      </c>
      <c r="P48" s="15" t="s">
        <v>306</v>
      </c>
      <c r="Q48" s="15" t="s">
        <v>42</v>
      </c>
      <c r="R48" s="15" t="s">
        <v>77</v>
      </c>
      <c r="S48" s="15">
        <v>2105</v>
      </c>
      <c r="T48" s="15">
        <v>0</v>
      </c>
      <c r="U48" s="31">
        <f t="shared" si="1"/>
        <v>2105</v>
      </c>
      <c r="V48" s="24">
        <v>14.1</v>
      </c>
      <c r="W48" s="24">
        <f t="shared" si="2"/>
        <v>29680.5</v>
      </c>
      <c r="X48" s="24">
        <v>35</v>
      </c>
      <c r="Y48" s="24">
        <f t="shared" si="3"/>
        <v>73675</v>
      </c>
      <c r="Z48" s="28" t="str">
        <f>IFERROR(#REF!*U48,"")</f>
        <v/>
      </c>
      <c r="AA48" s="15" t="s">
        <v>106</v>
      </c>
      <c r="AB48" s="16">
        <f>SUM(U48/AA48)</f>
        <v>38.981481481481481</v>
      </c>
      <c r="AC48" s="16">
        <f t="shared" si="4"/>
        <v>38</v>
      </c>
      <c r="AD48" s="15">
        <f t="shared" si="5"/>
        <v>2052</v>
      </c>
    </row>
    <row r="49" spans="1:30" ht="25.35" customHeight="1" x14ac:dyDescent="0.25">
      <c r="A49" s="14" t="s">
        <v>412</v>
      </c>
      <c r="B49" s="15" t="s">
        <v>27</v>
      </c>
      <c r="C49" s="15" t="s">
        <v>85</v>
      </c>
      <c r="D49" s="15" t="s">
        <v>86</v>
      </c>
      <c r="E49" s="15" t="s">
        <v>97</v>
      </c>
      <c r="F49" s="15" t="s">
        <v>269</v>
      </c>
      <c r="G49" s="15" t="s">
        <v>270</v>
      </c>
      <c r="H49" s="15" t="s">
        <v>297</v>
      </c>
      <c r="I49" s="15" t="s">
        <v>298</v>
      </c>
      <c r="J49" s="15" t="s">
        <v>299</v>
      </c>
      <c r="K49" s="15" t="s">
        <v>300</v>
      </c>
      <c r="L49" s="15"/>
      <c r="M49" s="15" t="s">
        <v>116</v>
      </c>
      <c r="N49" s="15" t="s">
        <v>307</v>
      </c>
      <c r="O49" s="15" t="s">
        <v>95</v>
      </c>
      <c r="P49" s="15" t="s">
        <v>308</v>
      </c>
      <c r="Q49" s="15" t="s">
        <v>42</v>
      </c>
      <c r="R49" s="15" t="s">
        <v>77</v>
      </c>
      <c r="S49" s="15">
        <v>1689</v>
      </c>
      <c r="T49" s="15">
        <v>0</v>
      </c>
      <c r="U49" s="31">
        <f t="shared" si="1"/>
        <v>1689</v>
      </c>
      <c r="V49" s="24">
        <v>14.1</v>
      </c>
      <c r="W49" s="24">
        <f t="shared" si="2"/>
        <v>23814.899999999998</v>
      </c>
      <c r="X49" s="24">
        <v>35</v>
      </c>
      <c r="Y49" s="24">
        <f t="shared" si="3"/>
        <v>59115</v>
      </c>
      <c r="Z49" s="28" t="str">
        <f>IFERROR(#REF!*U49,"")</f>
        <v/>
      </c>
      <c r="AA49" s="15" t="s">
        <v>106</v>
      </c>
      <c r="AB49" s="16">
        <f>SUM(U49/AA49)</f>
        <v>31.277777777777779</v>
      </c>
      <c r="AC49" s="16">
        <f t="shared" si="4"/>
        <v>31</v>
      </c>
      <c r="AD49" s="15">
        <f t="shared" si="5"/>
        <v>1674</v>
      </c>
    </row>
    <row r="50" spans="1:30" ht="25.35" customHeight="1" x14ac:dyDescent="0.25">
      <c r="A50" s="14" t="s">
        <v>412</v>
      </c>
      <c r="B50" s="15" t="s">
        <v>27</v>
      </c>
      <c r="C50" s="15" t="s">
        <v>85</v>
      </c>
      <c r="D50" s="15" t="s">
        <v>86</v>
      </c>
      <c r="E50" s="15" t="s">
        <v>97</v>
      </c>
      <c r="F50" s="15" t="s">
        <v>269</v>
      </c>
      <c r="G50" s="15" t="s">
        <v>270</v>
      </c>
      <c r="H50" s="15" t="s">
        <v>297</v>
      </c>
      <c r="I50" s="15" t="s">
        <v>298</v>
      </c>
      <c r="J50" s="15" t="s">
        <v>299</v>
      </c>
      <c r="K50" s="15" t="s">
        <v>300</v>
      </c>
      <c r="L50" s="15"/>
      <c r="M50" s="15" t="s">
        <v>116</v>
      </c>
      <c r="N50" s="15" t="s">
        <v>303</v>
      </c>
      <c r="O50" s="15" t="s">
        <v>95</v>
      </c>
      <c r="P50" s="15" t="s">
        <v>304</v>
      </c>
      <c r="Q50" s="15" t="s">
        <v>42</v>
      </c>
      <c r="R50" s="15" t="s">
        <v>77</v>
      </c>
      <c r="S50" s="15">
        <v>2315</v>
      </c>
      <c r="T50" s="15">
        <v>0</v>
      </c>
      <c r="U50" s="31">
        <f t="shared" si="1"/>
        <v>2315</v>
      </c>
      <c r="V50" s="24">
        <v>14.1</v>
      </c>
      <c r="W50" s="24">
        <f t="shared" si="2"/>
        <v>32641.5</v>
      </c>
      <c r="X50" s="24">
        <v>35</v>
      </c>
      <c r="Y50" s="24">
        <f t="shared" si="3"/>
        <v>81025</v>
      </c>
      <c r="Z50" s="28" t="str">
        <f>IFERROR(#REF!*U50,"")</f>
        <v/>
      </c>
      <c r="AA50" s="15" t="s">
        <v>235</v>
      </c>
      <c r="AB50" s="16">
        <f>SUM(U50/AA50)</f>
        <v>38.583333333333336</v>
      </c>
      <c r="AC50" s="16">
        <f t="shared" si="4"/>
        <v>38</v>
      </c>
      <c r="AD50" s="15">
        <f t="shared" si="5"/>
        <v>2280</v>
      </c>
    </row>
    <row r="51" spans="1:30" ht="25.35" customHeight="1" x14ac:dyDescent="0.25">
      <c r="A51" s="14" t="s">
        <v>412</v>
      </c>
      <c r="B51" s="15" t="s">
        <v>27</v>
      </c>
      <c r="C51" s="15" t="s">
        <v>85</v>
      </c>
      <c r="D51" s="15" t="s">
        <v>86</v>
      </c>
      <c r="E51" s="15" t="s">
        <v>97</v>
      </c>
      <c r="F51" s="15" t="s">
        <v>269</v>
      </c>
      <c r="G51" s="15" t="s">
        <v>270</v>
      </c>
      <c r="H51" s="15" t="s">
        <v>297</v>
      </c>
      <c r="I51" s="15" t="s">
        <v>298</v>
      </c>
      <c r="J51" s="15" t="s">
        <v>299</v>
      </c>
      <c r="K51" s="15" t="s">
        <v>300</v>
      </c>
      <c r="L51" s="15"/>
      <c r="M51" s="15" t="s">
        <v>116</v>
      </c>
      <c r="N51" s="15" t="s">
        <v>301</v>
      </c>
      <c r="O51" s="15" t="s">
        <v>95</v>
      </c>
      <c r="P51" s="15" t="s">
        <v>302</v>
      </c>
      <c r="Q51" s="15" t="s">
        <v>42</v>
      </c>
      <c r="R51" s="15" t="s">
        <v>77</v>
      </c>
      <c r="S51" s="15">
        <v>1445</v>
      </c>
      <c r="T51" s="15">
        <v>0</v>
      </c>
      <c r="U51" s="31">
        <f t="shared" si="1"/>
        <v>1445</v>
      </c>
      <c r="V51" s="24">
        <v>14.1</v>
      </c>
      <c r="W51" s="24">
        <f t="shared" si="2"/>
        <v>20374.5</v>
      </c>
      <c r="X51" s="24">
        <v>35</v>
      </c>
      <c r="Y51" s="24">
        <f t="shared" si="3"/>
        <v>50575</v>
      </c>
      <c r="Z51" s="28" t="str">
        <f>IFERROR(#REF!*U51,"")</f>
        <v/>
      </c>
      <c r="AA51" s="15" t="s">
        <v>235</v>
      </c>
      <c r="AB51" s="16">
        <f>SUM(U51/AA51)</f>
        <v>24.083333333333332</v>
      </c>
      <c r="AC51" s="16">
        <f t="shared" si="4"/>
        <v>24</v>
      </c>
      <c r="AD51" s="15">
        <f t="shared" si="5"/>
        <v>1440</v>
      </c>
    </row>
    <row r="52" spans="1:30" ht="25.35" customHeight="1" x14ac:dyDescent="0.25">
      <c r="A52" s="14" t="s">
        <v>412</v>
      </c>
      <c r="B52" s="15" t="s">
        <v>27</v>
      </c>
      <c r="C52" s="15" t="s">
        <v>85</v>
      </c>
      <c r="D52" s="15" t="s">
        <v>86</v>
      </c>
      <c r="E52" s="15" t="s">
        <v>97</v>
      </c>
      <c r="F52" s="15" t="s">
        <v>269</v>
      </c>
      <c r="G52" s="15" t="s">
        <v>270</v>
      </c>
      <c r="H52" s="15" t="s">
        <v>297</v>
      </c>
      <c r="I52" s="15" t="s">
        <v>298</v>
      </c>
      <c r="J52" s="15" t="s">
        <v>299</v>
      </c>
      <c r="K52" s="15" t="s">
        <v>300</v>
      </c>
      <c r="L52" s="15"/>
      <c r="M52" s="15" t="s">
        <v>116</v>
      </c>
      <c r="N52" s="15" t="s">
        <v>309</v>
      </c>
      <c r="O52" s="15" t="s">
        <v>95</v>
      </c>
      <c r="P52" s="15" t="s">
        <v>310</v>
      </c>
      <c r="Q52" s="15" t="s">
        <v>42</v>
      </c>
      <c r="R52" s="15" t="s">
        <v>77</v>
      </c>
      <c r="S52" s="15">
        <v>852</v>
      </c>
      <c r="T52" s="15">
        <v>0</v>
      </c>
      <c r="U52" s="31">
        <f t="shared" si="1"/>
        <v>852</v>
      </c>
      <c r="V52" s="24">
        <v>14.1</v>
      </c>
      <c r="W52" s="24">
        <f t="shared" si="2"/>
        <v>12013.199999999999</v>
      </c>
      <c r="X52" s="24">
        <v>35</v>
      </c>
      <c r="Y52" s="24">
        <f t="shared" si="3"/>
        <v>29820</v>
      </c>
      <c r="Z52" s="28" t="str">
        <f>IFERROR(#REF!*U52,"")</f>
        <v/>
      </c>
      <c r="AA52" s="15" t="s">
        <v>106</v>
      </c>
      <c r="AB52" s="16">
        <f>SUM(U52/AA52)</f>
        <v>15.777777777777779</v>
      </c>
      <c r="AC52" s="16">
        <f t="shared" si="4"/>
        <v>15</v>
      </c>
      <c r="AD52" s="15">
        <f t="shared" si="5"/>
        <v>810</v>
      </c>
    </row>
    <row r="53" spans="1:30" ht="115.35" customHeight="1" x14ac:dyDescent="0.25">
      <c r="A53" s="14"/>
      <c r="B53" s="15" t="s">
        <v>27</v>
      </c>
      <c r="C53" s="15" t="s">
        <v>85</v>
      </c>
      <c r="D53" s="15" t="s">
        <v>86</v>
      </c>
      <c r="E53" s="15" t="s">
        <v>97</v>
      </c>
      <c r="F53" s="15" t="s">
        <v>269</v>
      </c>
      <c r="G53" s="15" t="s">
        <v>270</v>
      </c>
      <c r="H53" s="15" t="s">
        <v>347</v>
      </c>
      <c r="I53" s="15" t="s">
        <v>348</v>
      </c>
      <c r="J53" s="15" t="s">
        <v>299</v>
      </c>
      <c r="K53" s="15" t="s">
        <v>300</v>
      </c>
      <c r="L53" s="15"/>
      <c r="M53" s="15" t="s">
        <v>116</v>
      </c>
      <c r="N53" s="15" t="s">
        <v>351</v>
      </c>
      <c r="O53" s="15" t="s">
        <v>95</v>
      </c>
      <c r="P53" s="15" t="s">
        <v>352</v>
      </c>
      <c r="Q53" s="15" t="s">
        <v>42</v>
      </c>
      <c r="R53" s="15" t="s">
        <v>77</v>
      </c>
      <c r="S53" s="15">
        <v>487</v>
      </c>
      <c r="T53" s="15">
        <v>0</v>
      </c>
      <c r="U53" s="31">
        <f t="shared" si="1"/>
        <v>487</v>
      </c>
      <c r="V53" s="24">
        <v>14.1</v>
      </c>
      <c r="W53" s="24">
        <f t="shared" si="2"/>
        <v>6866.7</v>
      </c>
      <c r="X53" s="24">
        <v>35</v>
      </c>
      <c r="Y53" s="24">
        <f t="shared" si="3"/>
        <v>17045</v>
      </c>
      <c r="Z53" s="28" t="str">
        <f>IFERROR(#REF!*U53,"")</f>
        <v/>
      </c>
      <c r="AA53" s="15" t="s">
        <v>106</v>
      </c>
      <c r="AB53" s="16">
        <f>SUM(U53/AA53)</f>
        <v>9.018518518518519</v>
      </c>
      <c r="AC53" s="16">
        <f t="shared" si="4"/>
        <v>9</v>
      </c>
      <c r="AD53" s="15">
        <f t="shared" si="5"/>
        <v>486</v>
      </c>
    </row>
    <row r="54" spans="1:30" ht="25.35" customHeight="1" x14ac:dyDescent="0.25">
      <c r="A54" s="14" t="s">
        <v>412</v>
      </c>
      <c r="B54" s="15" t="s">
        <v>27</v>
      </c>
      <c r="C54" s="15" t="s">
        <v>85</v>
      </c>
      <c r="D54" s="15" t="s">
        <v>86</v>
      </c>
      <c r="E54" s="15" t="s">
        <v>97</v>
      </c>
      <c r="F54" s="15" t="s">
        <v>269</v>
      </c>
      <c r="G54" s="15" t="s">
        <v>270</v>
      </c>
      <c r="H54" s="15" t="s">
        <v>347</v>
      </c>
      <c r="I54" s="15" t="s">
        <v>348</v>
      </c>
      <c r="J54" s="15" t="s">
        <v>299</v>
      </c>
      <c r="K54" s="15" t="s">
        <v>300</v>
      </c>
      <c r="L54" s="15"/>
      <c r="M54" s="15" t="s">
        <v>116</v>
      </c>
      <c r="N54" s="15" t="s">
        <v>349</v>
      </c>
      <c r="O54" s="15" t="s">
        <v>95</v>
      </c>
      <c r="P54" s="15" t="s">
        <v>350</v>
      </c>
      <c r="Q54" s="15" t="s">
        <v>42</v>
      </c>
      <c r="R54" s="15" t="s">
        <v>77</v>
      </c>
      <c r="S54" s="15">
        <v>193</v>
      </c>
      <c r="T54" s="15">
        <v>0</v>
      </c>
      <c r="U54" s="31">
        <f t="shared" si="1"/>
        <v>193</v>
      </c>
      <c r="V54" s="24">
        <v>14.1</v>
      </c>
      <c r="W54" s="24">
        <f t="shared" si="2"/>
        <v>2721.2999999999997</v>
      </c>
      <c r="X54" s="24">
        <v>35</v>
      </c>
      <c r="Y54" s="24">
        <f t="shared" si="3"/>
        <v>6755</v>
      </c>
      <c r="Z54" s="28" t="str">
        <f>IFERROR(#REF!*U54,"")</f>
        <v/>
      </c>
      <c r="AA54" s="15" t="s">
        <v>235</v>
      </c>
      <c r="AB54" s="16">
        <f>SUM(U54/AA54)</f>
        <v>3.2166666666666668</v>
      </c>
      <c r="AC54" s="16">
        <f t="shared" si="4"/>
        <v>3</v>
      </c>
      <c r="AD54" s="15">
        <f t="shared" si="5"/>
        <v>180</v>
      </c>
    </row>
    <row r="55" spans="1:30" ht="25.35" customHeight="1" x14ac:dyDescent="0.25">
      <c r="A55" s="14" t="s">
        <v>412</v>
      </c>
      <c r="B55" s="15" t="s">
        <v>27</v>
      </c>
      <c r="C55" s="15" t="s">
        <v>85</v>
      </c>
      <c r="D55" s="15" t="s">
        <v>86</v>
      </c>
      <c r="E55" s="15" t="s">
        <v>97</v>
      </c>
      <c r="F55" s="15" t="s">
        <v>269</v>
      </c>
      <c r="G55" s="15" t="s">
        <v>270</v>
      </c>
      <c r="H55" s="15" t="s">
        <v>347</v>
      </c>
      <c r="I55" s="15" t="s">
        <v>348</v>
      </c>
      <c r="J55" s="15" t="s">
        <v>299</v>
      </c>
      <c r="K55" s="15" t="s">
        <v>300</v>
      </c>
      <c r="L55" s="15"/>
      <c r="M55" s="15" t="s">
        <v>116</v>
      </c>
      <c r="N55" s="15" t="s">
        <v>353</v>
      </c>
      <c r="O55" s="15" t="s">
        <v>95</v>
      </c>
      <c r="P55" s="15" t="s">
        <v>354</v>
      </c>
      <c r="Q55" s="15" t="s">
        <v>42</v>
      </c>
      <c r="R55" s="15" t="s">
        <v>77</v>
      </c>
      <c r="S55" s="15">
        <v>825</v>
      </c>
      <c r="T55" s="15">
        <v>0</v>
      </c>
      <c r="U55" s="31">
        <f t="shared" si="1"/>
        <v>825</v>
      </c>
      <c r="V55" s="24">
        <v>14.1</v>
      </c>
      <c r="W55" s="24">
        <f t="shared" si="2"/>
        <v>11632.5</v>
      </c>
      <c r="X55" s="24">
        <v>35</v>
      </c>
      <c r="Y55" s="24">
        <f t="shared" si="3"/>
        <v>28875</v>
      </c>
      <c r="Z55" s="28" t="str">
        <f>IFERROR(#REF!*U55,"")</f>
        <v/>
      </c>
      <c r="AA55" s="15" t="s">
        <v>106</v>
      </c>
      <c r="AB55" s="16">
        <f>SUM(U55/AA55)</f>
        <v>15.277777777777779</v>
      </c>
      <c r="AC55" s="16">
        <f t="shared" si="4"/>
        <v>15</v>
      </c>
      <c r="AD55" s="15">
        <f t="shared" si="5"/>
        <v>810</v>
      </c>
    </row>
    <row r="56" spans="1:30" ht="25.35" customHeight="1" x14ac:dyDescent="0.25">
      <c r="A56" s="14" t="s">
        <v>412</v>
      </c>
      <c r="B56" s="15" t="s">
        <v>27</v>
      </c>
      <c r="C56" s="15" t="s">
        <v>85</v>
      </c>
      <c r="D56" s="15" t="s">
        <v>86</v>
      </c>
      <c r="E56" s="15" t="s">
        <v>97</v>
      </c>
      <c r="F56" s="15" t="s">
        <v>269</v>
      </c>
      <c r="G56" s="15" t="s">
        <v>270</v>
      </c>
      <c r="H56" s="15" t="s">
        <v>347</v>
      </c>
      <c r="I56" s="15" t="s">
        <v>348</v>
      </c>
      <c r="J56" s="15" t="s">
        <v>299</v>
      </c>
      <c r="K56" s="15" t="s">
        <v>300</v>
      </c>
      <c r="L56" s="15"/>
      <c r="M56" s="15" t="s">
        <v>116</v>
      </c>
      <c r="N56" s="15" t="s">
        <v>355</v>
      </c>
      <c r="O56" s="15" t="s">
        <v>95</v>
      </c>
      <c r="P56" s="15" t="s">
        <v>356</v>
      </c>
      <c r="Q56" s="15" t="s">
        <v>42</v>
      </c>
      <c r="R56" s="15" t="s">
        <v>77</v>
      </c>
      <c r="S56" s="15">
        <v>408</v>
      </c>
      <c r="T56" s="15">
        <v>0</v>
      </c>
      <c r="U56" s="31">
        <f t="shared" si="1"/>
        <v>408</v>
      </c>
      <c r="V56" s="24">
        <v>14.1</v>
      </c>
      <c r="W56" s="24">
        <f t="shared" si="2"/>
        <v>5752.8</v>
      </c>
      <c r="X56" s="24">
        <v>35</v>
      </c>
      <c r="Y56" s="24">
        <f t="shared" si="3"/>
        <v>14280</v>
      </c>
      <c r="Z56" s="28" t="str">
        <f>IFERROR(#REF!*U56,"")</f>
        <v/>
      </c>
      <c r="AA56" s="15" t="s">
        <v>106</v>
      </c>
      <c r="AB56" s="16">
        <f>SUM(U56/AA56)</f>
        <v>7.5555555555555554</v>
      </c>
      <c r="AC56" s="16">
        <f t="shared" si="4"/>
        <v>7</v>
      </c>
      <c r="AD56" s="15">
        <f t="shared" si="5"/>
        <v>378</v>
      </c>
    </row>
    <row r="57" spans="1:30" ht="115.35" customHeight="1" x14ac:dyDescent="0.25">
      <c r="A57" s="14"/>
      <c r="B57" s="15" t="s">
        <v>27</v>
      </c>
      <c r="C57" s="15" t="s">
        <v>85</v>
      </c>
      <c r="D57" s="15" t="s">
        <v>86</v>
      </c>
      <c r="E57" s="15" t="s">
        <v>97</v>
      </c>
      <c r="F57" s="15" t="s">
        <v>269</v>
      </c>
      <c r="G57" s="15" t="s">
        <v>270</v>
      </c>
      <c r="H57" s="15" t="s">
        <v>311</v>
      </c>
      <c r="I57" s="15" t="s">
        <v>312</v>
      </c>
      <c r="J57" s="15" t="s">
        <v>299</v>
      </c>
      <c r="K57" s="15" t="s">
        <v>300</v>
      </c>
      <c r="L57" s="15"/>
      <c r="M57" s="15" t="s">
        <v>116</v>
      </c>
      <c r="N57" s="15" t="s">
        <v>313</v>
      </c>
      <c r="O57" s="15" t="s">
        <v>95</v>
      </c>
      <c r="P57" s="15" t="s">
        <v>314</v>
      </c>
      <c r="Q57" s="15" t="s">
        <v>42</v>
      </c>
      <c r="R57" s="15" t="s">
        <v>77</v>
      </c>
      <c r="S57" s="15">
        <v>1294</v>
      </c>
      <c r="T57" s="15">
        <v>0</v>
      </c>
      <c r="U57" s="31">
        <f t="shared" si="1"/>
        <v>1294</v>
      </c>
      <c r="V57" s="24">
        <v>14.1</v>
      </c>
      <c r="W57" s="24">
        <f t="shared" si="2"/>
        <v>18245.399999999998</v>
      </c>
      <c r="X57" s="24">
        <v>35</v>
      </c>
      <c r="Y57" s="24">
        <f t="shared" si="3"/>
        <v>45290</v>
      </c>
      <c r="Z57" s="28" t="str">
        <f>IFERROR(#REF!*U57,"")</f>
        <v/>
      </c>
      <c r="AA57" s="15" t="s">
        <v>235</v>
      </c>
      <c r="AB57" s="16">
        <f>SUM(U57/AA57)</f>
        <v>21.566666666666666</v>
      </c>
      <c r="AC57" s="16">
        <f t="shared" si="4"/>
        <v>21</v>
      </c>
      <c r="AD57" s="15">
        <f t="shared" si="5"/>
        <v>1260</v>
      </c>
    </row>
    <row r="58" spans="1:30" ht="25.35" customHeight="1" x14ac:dyDescent="0.25">
      <c r="A58" s="14" t="s">
        <v>412</v>
      </c>
      <c r="B58" s="15" t="s">
        <v>27</v>
      </c>
      <c r="C58" s="15" t="s">
        <v>85</v>
      </c>
      <c r="D58" s="15" t="s">
        <v>86</v>
      </c>
      <c r="E58" s="15" t="s">
        <v>97</v>
      </c>
      <c r="F58" s="15" t="s">
        <v>269</v>
      </c>
      <c r="G58" s="15" t="s">
        <v>270</v>
      </c>
      <c r="H58" s="15" t="s">
        <v>311</v>
      </c>
      <c r="I58" s="15" t="s">
        <v>312</v>
      </c>
      <c r="J58" s="15" t="s">
        <v>299</v>
      </c>
      <c r="K58" s="15" t="s">
        <v>300</v>
      </c>
      <c r="L58" s="15"/>
      <c r="M58" s="15" t="s">
        <v>116</v>
      </c>
      <c r="N58" s="15" t="s">
        <v>321</v>
      </c>
      <c r="O58" s="15" t="s">
        <v>95</v>
      </c>
      <c r="P58" s="15" t="s">
        <v>322</v>
      </c>
      <c r="Q58" s="15" t="s">
        <v>42</v>
      </c>
      <c r="R58" s="15" t="s">
        <v>77</v>
      </c>
      <c r="S58" s="15">
        <v>713</v>
      </c>
      <c r="T58" s="15">
        <v>0</v>
      </c>
      <c r="U58" s="31">
        <f t="shared" si="1"/>
        <v>713</v>
      </c>
      <c r="V58" s="24">
        <v>14.1</v>
      </c>
      <c r="W58" s="24">
        <f t="shared" si="2"/>
        <v>10053.299999999999</v>
      </c>
      <c r="X58" s="24">
        <v>35</v>
      </c>
      <c r="Y58" s="24">
        <f t="shared" si="3"/>
        <v>24955</v>
      </c>
      <c r="Z58" s="28" t="str">
        <f>IFERROR(#REF!*U58,"")</f>
        <v/>
      </c>
      <c r="AA58" s="15" t="s">
        <v>106</v>
      </c>
      <c r="AB58" s="16">
        <f>SUM(U58/AA58)</f>
        <v>13.203703703703704</v>
      </c>
      <c r="AC58" s="16">
        <f t="shared" si="4"/>
        <v>13</v>
      </c>
      <c r="AD58" s="15">
        <f t="shared" si="5"/>
        <v>702</v>
      </c>
    </row>
    <row r="59" spans="1:30" ht="25.35" customHeight="1" x14ac:dyDescent="0.25">
      <c r="A59" s="14" t="s">
        <v>412</v>
      </c>
      <c r="B59" s="15" t="s">
        <v>27</v>
      </c>
      <c r="C59" s="15" t="s">
        <v>85</v>
      </c>
      <c r="D59" s="15" t="s">
        <v>86</v>
      </c>
      <c r="E59" s="15" t="s">
        <v>97</v>
      </c>
      <c r="F59" s="15" t="s">
        <v>269</v>
      </c>
      <c r="G59" s="15" t="s">
        <v>270</v>
      </c>
      <c r="H59" s="15" t="s">
        <v>311</v>
      </c>
      <c r="I59" s="15" t="s">
        <v>312</v>
      </c>
      <c r="J59" s="15" t="s">
        <v>299</v>
      </c>
      <c r="K59" s="15" t="s">
        <v>300</v>
      </c>
      <c r="L59" s="15"/>
      <c r="M59" s="15" t="s">
        <v>116</v>
      </c>
      <c r="N59" s="15" t="s">
        <v>319</v>
      </c>
      <c r="O59" s="15" t="s">
        <v>95</v>
      </c>
      <c r="P59" s="15" t="s">
        <v>320</v>
      </c>
      <c r="Q59" s="15" t="s">
        <v>42</v>
      </c>
      <c r="R59" s="15" t="s">
        <v>77</v>
      </c>
      <c r="S59" s="15">
        <v>1362</v>
      </c>
      <c r="T59" s="15">
        <v>0</v>
      </c>
      <c r="U59" s="31">
        <f t="shared" si="1"/>
        <v>1362</v>
      </c>
      <c r="V59" s="24">
        <v>14.1</v>
      </c>
      <c r="W59" s="24">
        <f t="shared" si="2"/>
        <v>19204.2</v>
      </c>
      <c r="X59" s="24">
        <v>35</v>
      </c>
      <c r="Y59" s="24">
        <f t="shared" si="3"/>
        <v>47670</v>
      </c>
      <c r="Z59" s="28" t="str">
        <f>IFERROR(#REF!*U59,"")</f>
        <v/>
      </c>
      <c r="AA59" s="15" t="s">
        <v>106</v>
      </c>
      <c r="AB59" s="16">
        <f>SUM(U59/AA59)</f>
        <v>25.222222222222221</v>
      </c>
      <c r="AC59" s="16">
        <f t="shared" si="4"/>
        <v>25</v>
      </c>
      <c r="AD59" s="15">
        <f t="shared" si="5"/>
        <v>1350</v>
      </c>
    </row>
    <row r="60" spans="1:30" ht="25.35" customHeight="1" x14ac:dyDescent="0.25">
      <c r="A60" s="14" t="s">
        <v>412</v>
      </c>
      <c r="B60" s="15" t="s">
        <v>27</v>
      </c>
      <c r="C60" s="15" t="s">
        <v>85</v>
      </c>
      <c r="D60" s="15" t="s">
        <v>86</v>
      </c>
      <c r="E60" s="15" t="s">
        <v>97</v>
      </c>
      <c r="F60" s="15" t="s">
        <v>269</v>
      </c>
      <c r="G60" s="15" t="s">
        <v>270</v>
      </c>
      <c r="H60" s="15" t="s">
        <v>311</v>
      </c>
      <c r="I60" s="15" t="s">
        <v>312</v>
      </c>
      <c r="J60" s="15" t="s">
        <v>299</v>
      </c>
      <c r="K60" s="15" t="s">
        <v>300</v>
      </c>
      <c r="L60" s="15"/>
      <c r="M60" s="15" t="s">
        <v>116</v>
      </c>
      <c r="N60" s="15" t="s">
        <v>317</v>
      </c>
      <c r="O60" s="15" t="s">
        <v>95</v>
      </c>
      <c r="P60" s="15" t="s">
        <v>318</v>
      </c>
      <c r="Q60" s="15" t="s">
        <v>42</v>
      </c>
      <c r="R60" s="15" t="s">
        <v>77</v>
      </c>
      <c r="S60" s="15">
        <v>1742</v>
      </c>
      <c r="T60" s="15">
        <v>0</v>
      </c>
      <c r="U60" s="31">
        <f t="shared" si="1"/>
        <v>1742</v>
      </c>
      <c r="V60" s="24">
        <v>14.1</v>
      </c>
      <c r="W60" s="24">
        <f t="shared" si="2"/>
        <v>24562.2</v>
      </c>
      <c r="X60" s="24">
        <v>35</v>
      </c>
      <c r="Y60" s="24">
        <f t="shared" si="3"/>
        <v>60970</v>
      </c>
      <c r="Z60" s="28" t="str">
        <f>IFERROR(#REF!*U60,"")</f>
        <v/>
      </c>
      <c r="AA60" s="15" t="s">
        <v>106</v>
      </c>
      <c r="AB60" s="16">
        <f>SUM(U60/AA60)</f>
        <v>32.25925925925926</v>
      </c>
      <c r="AC60" s="16">
        <f t="shared" si="4"/>
        <v>32</v>
      </c>
      <c r="AD60" s="15">
        <f t="shared" si="5"/>
        <v>1728</v>
      </c>
    </row>
    <row r="61" spans="1:30" ht="25.35" customHeight="1" x14ac:dyDescent="0.25">
      <c r="A61" s="14" t="s">
        <v>412</v>
      </c>
      <c r="B61" s="15" t="s">
        <v>27</v>
      </c>
      <c r="C61" s="15" t="s">
        <v>85</v>
      </c>
      <c r="D61" s="15" t="s">
        <v>86</v>
      </c>
      <c r="E61" s="15" t="s">
        <v>97</v>
      </c>
      <c r="F61" s="15" t="s">
        <v>269</v>
      </c>
      <c r="G61" s="15" t="s">
        <v>270</v>
      </c>
      <c r="H61" s="15" t="s">
        <v>311</v>
      </c>
      <c r="I61" s="15" t="s">
        <v>312</v>
      </c>
      <c r="J61" s="15" t="s">
        <v>299</v>
      </c>
      <c r="K61" s="15" t="s">
        <v>300</v>
      </c>
      <c r="L61" s="15"/>
      <c r="M61" s="15" t="s">
        <v>116</v>
      </c>
      <c r="N61" s="15" t="s">
        <v>315</v>
      </c>
      <c r="O61" s="15" t="s">
        <v>95</v>
      </c>
      <c r="P61" s="15" t="s">
        <v>316</v>
      </c>
      <c r="Q61" s="15" t="s">
        <v>42</v>
      </c>
      <c r="R61" s="15" t="s">
        <v>77</v>
      </c>
      <c r="S61" s="15">
        <v>2030</v>
      </c>
      <c r="T61" s="15">
        <v>0</v>
      </c>
      <c r="U61" s="31">
        <f t="shared" si="1"/>
        <v>2030</v>
      </c>
      <c r="V61" s="24">
        <v>14.1</v>
      </c>
      <c r="W61" s="24">
        <f t="shared" si="2"/>
        <v>28623</v>
      </c>
      <c r="X61" s="24">
        <v>35</v>
      </c>
      <c r="Y61" s="24">
        <f t="shared" si="3"/>
        <v>71050</v>
      </c>
      <c r="Z61" s="28" t="str">
        <f>IFERROR(#REF!*U61,"")</f>
        <v/>
      </c>
      <c r="AA61" s="15" t="s">
        <v>235</v>
      </c>
      <c r="AB61" s="16">
        <f>SUM(U61/AA61)</f>
        <v>33.833333333333336</v>
      </c>
      <c r="AC61" s="16">
        <f t="shared" si="4"/>
        <v>33</v>
      </c>
      <c r="AD61" s="15">
        <f t="shared" si="5"/>
        <v>1980</v>
      </c>
    </row>
    <row r="62" spans="1:30" ht="115.35" customHeight="1" x14ac:dyDescent="0.25">
      <c r="A62" s="14"/>
      <c r="B62" s="15" t="s">
        <v>27</v>
      </c>
      <c r="C62" s="15" t="s">
        <v>85</v>
      </c>
      <c r="D62" s="15" t="s">
        <v>86</v>
      </c>
      <c r="E62" s="15" t="s">
        <v>201</v>
      </c>
      <c r="F62" s="15" t="s">
        <v>202</v>
      </c>
      <c r="G62" s="15" t="s">
        <v>203</v>
      </c>
      <c r="H62" s="15" t="s">
        <v>182</v>
      </c>
      <c r="I62" s="15" t="s">
        <v>183</v>
      </c>
      <c r="J62" s="15" t="s">
        <v>205</v>
      </c>
      <c r="K62" s="15" t="s">
        <v>206</v>
      </c>
      <c r="L62" s="15"/>
      <c r="M62" s="15" t="s">
        <v>116</v>
      </c>
      <c r="N62" s="15" t="s">
        <v>249</v>
      </c>
      <c r="O62" s="15" t="s">
        <v>95</v>
      </c>
      <c r="P62" s="15" t="s">
        <v>250</v>
      </c>
      <c r="Q62" s="15" t="s">
        <v>534</v>
      </c>
      <c r="R62" s="15" t="s">
        <v>65</v>
      </c>
      <c r="S62" s="15">
        <v>310</v>
      </c>
      <c r="T62" s="15">
        <v>0</v>
      </c>
      <c r="U62" s="31">
        <f t="shared" si="1"/>
        <v>310</v>
      </c>
      <c r="V62" s="24">
        <v>7.5</v>
      </c>
      <c r="W62" s="24">
        <f t="shared" si="2"/>
        <v>2325</v>
      </c>
      <c r="X62" s="24">
        <v>25</v>
      </c>
      <c r="Y62" s="24">
        <f t="shared" si="3"/>
        <v>7750</v>
      </c>
      <c r="Z62" s="28" t="str">
        <f>IFERROR(#REF!*U62,"")</f>
        <v/>
      </c>
      <c r="AA62" s="15" t="s">
        <v>186</v>
      </c>
      <c r="AB62" s="16">
        <f>SUM(U62/AA62)</f>
        <v>11.923076923076923</v>
      </c>
      <c r="AC62" s="16">
        <f t="shared" si="4"/>
        <v>11</v>
      </c>
      <c r="AD62" s="15">
        <f t="shared" si="5"/>
        <v>286</v>
      </c>
    </row>
    <row r="63" spans="1:30" ht="25.35" customHeight="1" x14ac:dyDescent="0.25">
      <c r="A63" s="14" t="s">
        <v>412</v>
      </c>
      <c r="B63" s="15" t="s">
        <v>27</v>
      </c>
      <c r="C63" s="15" t="s">
        <v>85</v>
      </c>
      <c r="D63" s="15" t="s">
        <v>86</v>
      </c>
      <c r="E63" s="15" t="s">
        <v>201</v>
      </c>
      <c r="F63" s="15" t="s">
        <v>202</v>
      </c>
      <c r="G63" s="15" t="s">
        <v>203</v>
      </c>
      <c r="H63" s="15" t="s">
        <v>182</v>
      </c>
      <c r="I63" s="15" t="s">
        <v>183</v>
      </c>
      <c r="J63" s="15" t="s">
        <v>205</v>
      </c>
      <c r="K63" s="15" t="s">
        <v>206</v>
      </c>
      <c r="L63" s="15"/>
      <c r="M63" s="15" t="s">
        <v>116</v>
      </c>
      <c r="N63" s="15" t="s">
        <v>253</v>
      </c>
      <c r="O63" s="15" t="s">
        <v>95</v>
      </c>
      <c r="P63" s="15" t="s">
        <v>254</v>
      </c>
      <c r="Q63" s="15" t="s">
        <v>534</v>
      </c>
      <c r="R63" s="15" t="s">
        <v>65</v>
      </c>
      <c r="S63" s="15">
        <v>144</v>
      </c>
      <c r="T63" s="15">
        <v>0</v>
      </c>
      <c r="U63" s="31">
        <f t="shared" si="1"/>
        <v>144</v>
      </c>
      <c r="V63" s="24">
        <v>7.5</v>
      </c>
      <c r="W63" s="24">
        <f t="shared" si="2"/>
        <v>1080</v>
      </c>
      <c r="X63" s="24">
        <v>25</v>
      </c>
      <c r="Y63" s="24">
        <f t="shared" si="3"/>
        <v>3600</v>
      </c>
      <c r="Z63" s="28" t="str">
        <f>IFERROR(#REF!*U63,"")</f>
        <v/>
      </c>
      <c r="AA63" s="15" t="s">
        <v>106</v>
      </c>
      <c r="AB63" s="16">
        <f>SUM(U63/AA63)</f>
        <v>2.6666666666666665</v>
      </c>
      <c r="AC63" s="16">
        <f t="shared" si="4"/>
        <v>2</v>
      </c>
      <c r="AD63" s="15">
        <f t="shared" si="5"/>
        <v>108</v>
      </c>
    </row>
    <row r="64" spans="1:30" ht="25.35" customHeight="1" x14ac:dyDescent="0.25">
      <c r="A64" s="14" t="s">
        <v>412</v>
      </c>
      <c r="B64" s="15" t="s">
        <v>27</v>
      </c>
      <c r="C64" s="15" t="s">
        <v>85</v>
      </c>
      <c r="D64" s="15" t="s">
        <v>86</v>
      </c>
      <c r="E64" s="15" t="s">
        <v>201</v>
      </c>
      <c r="F64" s="15" t="s">
        <v>202</v>
      </c>
      <c r="G64" s="15" t="s">
        <v>203</v>
      </c>
      <c r="H64" s="15" t="s">
        <v>182</v>
      </c>
      <c r="I64" s="15" t="s">
        <v>183</v>
      </c>
      <c r="J64" s="15" t="s">
        <v>205</v>
      </c>
      <c r="K64" s="15" t="s">
        <v>206</v>
      </c>
      <c r="L64" s="15"/>
      <c r="M64" s="15" t="s">
        <v>116</v>
      </c>
      <c r="N64" s="15" t="s">
        <v>251</v>
      </c>
      <c r="O64" s="15" t="s">
        <v>95</v>
      </c>
      <c r="P64" s="15" t="s">
        <v>252</v>
      </c>
      <c r="Q64" s="15" t="s">
        <v>534</v>
      </c>
      <c r="R64" s="15" t="s">
        <v>65</v>
      </c>
      <c r="S64" s="15">
        <v>251</v>
      </c>
      <c r="T64" s="15">
        <v>0</v>
      </c>
      <c r="U64" s="31">
        <f t="shared" si="1"/>
        <v>251</v>
      </c>
      <c r="V64" s="24">
        <v>7.5</v>
      </c>
      <c r="W64" s="24">
        <f t="shared" si="2"/>
        <v>1882.5</v>
      </c>
      <c r="X64" s="24">
        <v>25</v>
      </c>
      <c r="Y64" s="24">
        <f t="shared" si="3"/>
        <v>6275</v>
      </c>
      <c r="Z64" s="28" t="str">
        <f>IFERROR(#REF!*U64,"")</f>
        <v/>
      </c>
      <c r="AA64" s="15" t="s">
        <v>194</v>
      </c>
      <c r="AB64" s="16">
        <f>SUM(U64/AA64)</f>
        <v>10.458333333333334</v>
      </c>
      <c r="AC64" s="16">
        <f t="shared" si="4"/>
        <v>10</v>
      </c>
      <c r="AD64" s="15">
        <f t="shared" si="5"/>
        <v>240</v>
      </c>
    </row>
    <row r="65" spans="1:30" ht="25.35" customHeight="1" x14ac:dyDescent="0.25">
      <c r="A65" s="14" t="s">
        <v>412</v>
      </c>
      <c r="B65" s="15" t="s">
        <v>27</v>
      </c>
      <c r="C65" s="15" t="s">
        <v>85</v>
      </c>
      <c r="D65" s="15" t="s">
        <v>86</v>
      </c>
      <c r="E65" s="15" t="s">
        <v>201</v>
      </c>
      <c r="F65" s="15" t="s">
        <v>202</v>
      </c>
      <c r="G65" s="15" t="s">
        <v>203</v>
      </c>
      <c r="H65" s="15" t="s">
        <v>182</v>
      </c>
      <c r="I65" s="15" t="s">
        <v>183</v>
      </c>
      <c r="J65" s="15" t="s">
        <v>205</v>
      </c>
      <c r="K65" s="15" t="s">
        <v>206</v>
      </c>
      <c r="L65" s="15"/>
      <c r="M65" s="15" t="s">
        <v>116</v>
      </c>
      <c r="N65" s="15" t="s">
        <v>245</v>
      </c>
      <c r="O65" s="15" t="s">
        <v>95</v>
      </c>
      <c r="P65" s="15" t="s">
        <v>246</v>
      </c>
      <c r="Q65" s="15" t="s">
        <v>534</v>
      </c>
      <c r="R65" s="15" t="s">
        <v>65</v>
      </c>
      <c r="S65" s="15">
        <v>266</v>
      </c>
      <c r="T65" s="15">
        <v>0</v>
      </c>
      <c r="U65" s="31">
        <f t="shared" si="1"/>
        <v>266</v>
      </c>
      <c r="V65" s="24">
        <v>7.5</v>
      </c>
      <c r="W65" s="24">
        <f t="shared" si="2"/>
        <v>1995</v>
      </c>
      <c r="X65" s="24">
        <v>25</v>
      </c>
      <c r="Y65" s="24">
        <f t="shared" si="3"/>
        <v>6650</v>
      </c>
      <c r="Z65" s="28" t="str">
        <f>IFERROR(#REF!*U65,"")</f>
        <v/>
      </c>
      <c r="AA65" s="15" t="s">
        <v>186</v>
      </c>
      <c r="AB65" s="16">
        <f>SUM(U65/AA65)</f>
        <v>10.23076923076923</v>
      </c>
      <c r="AC65" s="16">
        <f t="shared" si="4"/>
        <v>10</v>
      </c>
      <c r="AD65" s="15">
        <f t="shared" si="5"/>
        <v>260</v>
      </c>
    </row>
    <row r="66" spans="1:30" ht="25.35" customHeight="1" x14ac:dyDescent="0.25">
      <c r="A66" s="14" t="s">
        <v>412</v>
      </c>
      <c r="B66" s="15" t="s">
        <v>27</v>
      </c>
      <c r="C66" s="15" t="s">
        <v>85</v>
      </c>
      <c r="D66" s="15" t="s">
        <v>86</v>
      </c>
      <c r="E66" s="15" t="s">
        <v>201</v>
      </c>
      <c r="F66" s="15" t="s">
        <v>202</v>
      </c>
      <c r="G66" s="15" t="s">
        <v>203</v>
      </c>
      <c r="H66" s="15" t="s">
        <v>182</v>
      </c>
      <c r="I66" s="15" t="s">
        <v>183</v>
      </c>
      <c r="J66" s="15" t="s">
        <v>205</v>
      </c>
      <c r="K66" s="15" t="s">
        <v>206</v>
      </c>
      <c r="L66" s="15"/>
      <c r="M66" s="15" t="s">
        <v>116</v>
      </c>
      <c r="N66" s="15" t="s">
        <v>247</v>
      </c>
      <c r="O66" s="15" t="s">
        <v>95</v>
      </c>
      <c r="P66" s="15" t="s">
        <v>248</v>
      </c>
      <c r="Q66" s="15" t="s">
        <v>534</v>
      </c>
      <c r="R66" s="15" t="s">
        <v>65</v>
      </c>
      <c r="S66" s="15">
        <v>313</v>
      </c>
      <c r="T66" s="15">
        <v>0</v>
      </c>
      <c r="U66" s="31">
        <f t="shared" si="1"/>
        <v>313</v>
      </c>
      <c r="V66" s="24">
        <v>7.5</v>
      </c>
      <c r="W66" s="24">
        <f t="shared" si="2"/>
        <v>2347.5</v>
      </c>
      <c r="X66" s="24">
        <v>25</v>
      </c>
      <c r="Y66" s="24">
        <f t="shared" si="3"/>
        <v>7825</v>
      </c>
      <c r="Z66" s="28" t="str">
        <f>IFERROR(#REF!*U66,"")</f>
        <v/>
      </c>
      <c r="AA66" s="15" t="s">
        <v>186</v>
      </c>
      <c r="AB66" s="16">
        <f>SUM(U66/AA66)</f>
        <v>12.038461538461538</v>
      </c>
      <c r="AC66" s="16">
        <f t="shared" si="4"/>
        <v>12</v>
      </c>
      <c r="AD66" s="15">
        <f t="shared" si="5"/>
        <v>312</v>
      </c>
    </row>
    <row r="67" spans="1:30" ht="115.35" customHeight="1" x14ac:dyDescent="0.25">
      <c r="A67" s="14"/>
      <c r="B67" s="15" t="s">
        <v>27</v>
      </c>
      <c r="C67" s="15" t="s">
        <v>85</v>
      </c>
      <c r="D67" s="15" t="s">
        <v>86</v>
      </c>
      <c r="E67" s="15" t="s">
        <v>97</v>
      </c>
      <c r="F67" s="15" t="s">
        <v>98</v>
      </c>
      <c r="G67" s="15" t="s">
        <v>99</v>
      </c>
      <c r="H67" s="15" t="s">
        <v>100</v>
      </c>
      <c r="I67" s="15" t="s">
        <v>101</v>
      </c>
      <c r="J67" s="15" t="s">
        <v>102</v>
      </c>
      <c r="K67" s="15" t="s">
        <v>103</v>
      </c>
      <c r="L67" s="15"/>
      <c r="M67" s="15" t="s">
        <v>57</v>
      </c>
      <c r="N67" s="15" t="s">
        <v>104</v>
      </c>
      <c r="O67" s="15" t="s">
        <v>95</v>
      </c>
      <c r="P67" s="15" t="s">
        <v>105</v>
      </c>
      <c r="Q67" s="15" t="s">
        <v>42</v>
      </c>
      <c r="R67" s="15" t="s">
        <v>77</v>
      </c>
      <c r="S67" s="15">
        <v>232</v>
      </c>
      <c r="T67" s="15">
        <v>0</v>
      </c>
      <c r="U67" s="31">
        <f t="shared" si="1"/>
        <v>232</v>
      </c>
      <c r="V67" s="24">
        <v>13.5</v>
      </c>
      <c r="W67" s="24">
        <f t="shared" si="2"/>
        <v>3132</v>
      </c>
      <c r="X67" s="24">
        <v>35</v>
      </c>
      <c r="Y67" s="24">
        <f t="shared" si="3"/>
        <v>8120</v>
      </c>
      <c r="Z67" s="28" t="str">
        <f>IFERROR(#REF!*U67,"")</f>
        <v/>
      </c>
      <c r="AA67" s="15" t="s">
        <v>106</v>
      </c>
      <c r="AB67" s="16">
        <f>SUM(U67/AA67)</f>
        <v>4.2962962962962967</v>
      </c>
      <c r="AC67" s="16">
        <f t="shared" si="4"/>
        <v>4</v>
      </c>
      <c r="AD67" s="15">
        <f t="shared" si="5"/>
        <v>216</v>
      </c>
    </row>
    <row r="68" spans="1:30" ht="25.35" customHeight="1" x14ac:dyDescent="0.25">
      <c r="A68" s="14" t="s">
        <v>412</v>
      </c>
      <c r="B68" s="15" t="s">
        <v>27</v>
      </c>
      <c r="C68" s="15" t="s">
        <v>85</v>
      </c>
      <c r="D68" s="15" t="s">
        <v>86</v>
      </c>
      <c r="E68" s="15" t="s">
        <v>97</v>
      </c>
      <c r="F68" s="15" t="s">
        <v>98</v>
      </c>
      <c r="G68" s="15" t="s">
        <v>99</v>
      </c>
      <c r="H68" s="15" t="s">
        <v>100</v>
      </c>
      <c r="I68" s="15" t="s">
        <v>101</v>
      </c>
      <c r="J68" s="15" t="s">
        <v>102</v>
      </c>
      <c r="K68" s="15" t="s">
        <v>103</v>
      </c>
      <c r="L68" s="15"/>
      <c r="M68" s="15" t="s">
        <v>57</v>
      </c>
      <c r="N68" s="15" t="s">
        <v>107</v>
      </c>
      <c r="O68" s="15" t="s">
        <v>95</v>
      </c>
      <c r="P68" s="15" t="s">
        <v>108</v>
      </c>
      <c r="Q68" s="15" t="s">
        <v>42</v>
      </c>
      <c r="R68" s="15" t="s">
        <v>77</v>
      </c>
      <c r="S68" s="15">
        <v>181</v>
      </c>
      <c r="T68" s="15">
        <v>0</v>
      </c>
      <c r="U68" s="31">
        <f t="shared" si="1"/>
        <v>181</v>
      </c>
      <c r="V68" s="24">
        <v>13.5</v>
      </c>
      <c r="W68" s="24">
        <f t="shared" si="2"/>
        <v>2443.5</v>
      </c>
      <c r="X68" s="24">
        <v>35</v>
      </c>
      <c r="Y68" s="24">
        <f t="shared" si="3"/>
        <v>6335</v>
      </c>
      <c r="Z68" s="28" t="str">
        <f>IFERROR(#REF!*U68,"")</f>
        <v/>
      </c>
      <c r="AA68" s="15" t="s">
        <v>106</v>
      </c>
      <c r="AB68" s="16">
        <f>SUM(U68/AA68)</f>
        <v>3.3518518518518516</v>
      </c>
      <c r="AC68" s="16">
        <f t="shared" si="4"/>
        <v>3</v>
      </c>
      <c r="AD68" s="15">
        <f t="shared" si="5"/>
        <v>162</v>
      </c>
    </row>
    <row r="69" spans="1:30" ht="25.35" customHeight="1" x14ac:dyDescent="0.25">
      <c r="A69" s="14" t="s">
        <v>412</v>
      </c>
      <c r="B69" s="15" t="s">
        <v>27</v>
      </c>
      <c r="C69" s="15" t="s">
        <v>85</v>
      </c>
      <c r="D69" s="15" t="s">
        <v>86</v>
      </c>
      <c r="E69" s="15" t="s">
        <v>97</v>
      </c>
      <c r="F69" s="15" t="s">
        <v>98</v>
      </c>
      <c r="G69" s="15" t="s">
        <v>99</v>
      </c>
      <c r="H69" s="15" t="s">
        <v>100</v>
      </c>
      <c r="I69" s="15" t="s">
        <v>101</v>
      </c>
      <c r="J69" s="15" t="s">
        <v>102</v>
      </c>
      <c r="K69" s="15" t="s">
        <v>103</v>
      </c>
      <c r="L69" s="15"/>
      <c r="M69" s="15" t="s">
        <v>50</v>
      </c>
      <c r="N69" s="15" t="s">
        <v>109</v>
      </c>
      <c r="O69" s="15" t="s">
        <v>95</v>
      </c>
      <c r="P69" s="15" t="s">
        <v>110</v>
      </c>
      <c r="Q69" s="15" t="s">
        <v>42</v>
      </c>
      <c r="R69" s="15" t="s">
        <v>77</v>
      </c>
      <c r="S69" s="15">
        <v>174</v>
      </c>
      <c r="T69" s="15">
        <v>0</v>
      </c>
      <c r="U69" s="31">
        <f t="shared" si="1"/>
        <v>174</v>
      </c>
      <c r="V69" s="24">
        <v>13.5</v>
      </c>
      <c r="W69" s="24">
        <f t="shared" si="2"/>
        <v>2349</v>
      </c>
      <c r="X69" s="24">
        <v>35</v>
      </c>
      <c r="Y69" s="24">
        <f t="shared" si="3"/>
        <v>6090</v>
      </c>
      <c r="Z69" s="28" t="str">
        <f>IFERROR(#REF!*U69,"")</f>
        <v/>
      </c>
      <c r="AA69" s="15" t="s">
        <v>111</v>
      </c>
      <c r="AB69" s="16">
        <f>SUM(U69/AA69)</f>
        <v>3.625</v>
      </c>
      <c r="AC69" s="16">
        <f t="shared" si="4"/>
        <v>3</v>
      </c>
      <c r="AD69" s="15">
        <f t="shared" si="5"/>
        <v>144</v>
      </c>
    </row>
    <row r="70" spans="1:30" ht="25.35" customHeight="1" x14ac:dyDescent="0.25">
      <c r="A70" s="14" t="s">
        <v>412</v>
      </c>
      <c r="B70" s="15" t="s">
        <v>27</v>
      </c>
      <c r="C70" s="15" t="s">
        <v>85</v>
      </c>
      <c r="D70" s="15" t="s">
        <v>86</v>
      </c>
      <c r="E70" s="15" t="s">
        <v>97</v>
      </c>
      <c r="F70" s="15" t="s">
        <v>98</v>
      </c>
      <c r="G70" s="15" t="s">
        <v>99</v>
      </c>
      <c r="H70" s="15" t="s">
        <v>100</v>
      </c>
      <c r="I70" s="15" t="s">
        <v>101</v>
      </c>
      <c r="J70" s="15" t="s">
        <v>102</v>
      </c>
      <c r="K70" s="15" t="s">
        <v>103</v>
      </c>
      <c r="L70" s="15"/>
      <c r="M70" s="15" t="s">
        <v>57</v>
      </c>
      <c r="N70" s="15" t="s">
        <v>112</v>
      </c>
      <c r="O70" s="15" t="s">
        <v>95</v>
      </c>
      <c r="P70" s="15" t="s">
        <v>113</v>
      </c>
      <c r="Q70" s="15" t="s">
        <v>42</v>
      </c>
      <c r="R70" s="15" t="s">
        <v>77</v>
      </c>
      <c r="S70" s="15">
        <v>111</v>
      </c>
      <c r="T70" s="15">
        <v>0</v>
      </c>
      <c r="U70" s="31">
        <f t="shared" ref="U70:U133" si="6">SUM(S70:T70)</f>
        <v>111</v>
      </c>
      <c r="V70" s="24">
        <v>13.5</v>
      </c>
      <c r="W70" s="24">
        <f t="shared" ref="W70:W133" si="7">V70*U70</f>
        <v>1498.5</v>
      </c>
      <c r="X70" s="24">
        <v>35</v>
      </c>
      <c r="Y70" s="24">
        <f t="shared" ref="Y70:Y133" si="8">X70*U70</f>
        <v>3885</v>
      </c>
      <c r="Z70" s="28" t="str">
        <f>IFERROR(#REF!*U70,"")</f>
        <v/>
      </c>
      <c r="AA70" s="15" t="s">
        <v>111</v>
      </c>
      <c r="AB70" s="16">
        <f>SUM(U70/AA70)</f>
        <v>2.3125</v>
      </c>
      <c r="AC70" s="16">
        <f t="shared" ref="AC70:AC133" si="9">ROUNDDOWN(AB70,0)</f>
        <v>2</v>
      </c>
      <c r="AD70" s="15">
        <f t="shared" ref="AD70:AD133" si="10">SUM(AC70*AA70)</f>
        <v>96</v>
      </c>
    </row>
    <row r="71" spans="1:30" ht="25.35" customHeight="1" x14ac:dyDescent="0.25">
      <c r="A71" s="14" t="s">
        <v>412</v>
      </c>
      <c r="B71" s="15" t="s">
        <v>27</v>
      </c>
      <c r="C71" s="15" t="s">
        <v>85</v>
      </c>
      <c r="D71" s="15" t="s">
        <v>86</v>
      </c>
      <c r="E71" s="15" t="s">
        <v>97</v>
      </c>
      <c r="F71" s="15" t="s">
        <v>98</v>
      </c>
      <c r="G71" s="15" t="s">
        <v>99</v>
      </c>
      <c r="H71" s="15" t="s">
        <v>100</v>
      </c>
      <c r="I71" s="15" t="s">
        <v>101</v>
      </c>
      <c r="J71" s="15" t="s">
        <v>102</v>
      </c>
      <c r="K71" s="15" t="s">
        <v>103</v>
      </c>
      <c r="L71" s="15"/>
      <c r="M71" s="15" t="s">
        <v>116</v>
      </c>
      <c r="N71" s="15" t="s">
        <v>117</v>
      </c>
      <c r="O71" s="15" t="s">
        <v>95</v>
      </c>
      <c r="P71" s="15" t="s">
        <v>118</v>
      </c>
      <c r="Q71" s="15" t="s">
        <v>42</v>
      </c>
      <c r="R71" s="15" t="s">
        <v>77</v>
      </c>
      <c r="S71" s="15">
        <v>66</v>
      </c>
      <c r="T71" s="15">
        <v>0</v>
      </c>
      <c r="U71" s="31">
        <f t="shared" si="6"/>
        <v>66</v>
      </c>
      <c r="V71" s="24">
        <v>13.5</v>
      </c>
      <c r="W71" s="24">
        <f t="shared" si="7"/>
        <v>891</v>
      </c>
      <c r="X71" s="24">
        <v>35</v>
      </c>
      <c r="Y71" s="24">
        <f t="shared" si="8"/>
        <v>2310</v>
      </c>
      <c r="Z71" s="28" t="str">
        <f>IFERROR(#REF!*U71,"")</f>
        <v/>
      </c>
      <c r="AA71" s="15" t="s">
        <v>111</v>
      </c>
      <c r="AB71" s="16">
        <f>SUM(U71/AA71)</f>
        <v>1.375</v>
      </c>
      <c r="AC71" s="16">
        <f t="shared" si="9"/>
        <v>1</v>
      </c>
      <c r="AD71" s="15">
        <f t="shared" si="10"/>
        <v>48</v>
      </c>
    </row>
    <row r="72" spans="1:30" ht="25.35" customHeight="1" x14ac:dyDescent="0.25">
      <c r="A72" s="14" t="s">
        <v>412</v>
      </c>
      <c r="B72" s="15" t="s">
        <v>27</v>
      </c>
      <c r="C72" s="15" t="s">
        <v>85</v>
      </c>
      <c r="D72" s="15" t="s">
        <v>86</v>
      </c>
      <c r="E72" s="15" t="s">
        <v>87</v>
      </c>
      <c r="F72" s="15" t="s">
        <v>367</v>
      </c>
      <c r="G72" s="15" t="s">
        <v>368</v>
      </c>
      <c r="H72" s="15" t="s">
        <v>222</v>
      </c>
      <c r="I72" s="15" t="s">
        <v>223</v>
      </c>
      <c r="J72" s="15" t="s">
        <v>35</v>
      </c>
      <c r="K72" s="15" t="s">
        <v>36</v>
      </c>
      <c r="L72" s="15"/>
      <c r="M72" s="15" t="s">
        <v>266</v>
      </c>
      <c r="N72" s="15" t="s">
        <v>379</v>
      </c>
      <c r="O72" s="15" t="s">
        <v>95</v>
      </c>
      <c r="P72" s="15" t="s">
        <v>380</v>
      </c>
      <c r="Q72" s="15" t="s">
        <v>42</v>
      </c>
      <c r="R72" s="15" t="s">
        <v>55</v>
      </c>
      <c r="S72" s="15">
        <v>655</v>
      </c>
      <c r="T72" s="15">
        <v>0</v>
      </c>
      <c r="U72" s="31">
        <f t="shared" si="6"/>
        <v>655</v>
      </c>
      <c r="V72" s="24">
        <v>18</v>
      </c>
      <c r="W72" s="24">
        <f t="shared" si="7"/>
        <v>11790</v>
      </c>
      <c r="X72" s="24">
        <v>45</v>
      </c>
      <c r="Y72" s="24">
        <f t="shared" si="8"/>
        <v>29475</v>
      </c>
      <c r="Z72" s="28" t="str">
        <f>IFERROR(#REF!*U72,"")</f>
        <v/>
      </c>
      <c r="AA72" s="15" t="s">
        <v>53</v>
      </c>
      <c r="AB72" s="16">
        <f>SUM(U72/AA72)</f>
        <v>21.833333333333332</v>
      </c>
      <c r="AC72" s="16">
        <f t="shared" si="9"/>
        <v>21</v>
      </c>
      <c r="AD72" s="15">
        <f t="shared" si="10"/>
        <v>630</v>
      </c>
    </row>
    <row r="73" spans="1:30" ht="25.35" customHeight="1" x14ac:dyDescent="0.25">
      <c r="A73" s="14" t="s">
        <v>412</v>
      </c>
      <c r="B73" s="15" t="s">
        <v>27</v>
      </c>
      <c r="C73" s="15" t="s">
        <v>85</v>
      </c>
      <c r="D73" s="15" t="s">
        <v>86</v>
      </c>
      <c r="E73" s="15" t="s">
        <v>87</v>
      </c>
      <c r="F73" s="15" t="s">
        <v>367</v>
      </c>
      <c r="G73" s="15" t="s">
        <v>368</v>
      </c>
      <c r="H73" s="15" t="s">
        <v>204</v>
      </c>
      <c r="I73" s="15" t="s">
        <v>34</v>
      </c>
      <c r="J73" s="15" t="s">
        <v>35</v>
      </c>
      <c r="K73" s="15" t="s">
        <v>36</v>
      </c>
      <c r="L73" s="15"/>
      <c r="M73" s="15" t="s">
        <v>266</v>
      </c>
      <c r="N73" s="15" t="s">
        <v>369</v>
      </c>
      <c r="O73" s="15" t="s">
        <v>95</v>
      </c>
      <c r="P73" s="15" t="s">
        <v>370</v>
      </c>
      <c r="Q73" s="15" t="s">
        <v>42</v>
      </c>
      <c r="R73" s="15" t="s">
        <v>55</v>
      </c>
      <c r="S73" s="15">
        <v>4</v>
      </c>
      <c r="T73" s="15">
        <v>0</v>
      </c>
      <c r="U73" s="31">
        <f t="shared" si="6"/>
        <v>4</v>
      </c>
      <c r="V73" s="24">
        <v>18</v>
      </c>
      <c r="W73" s="24">
        <f t="shared" si="7"/>
        <v>72</v>
      </c>
      <c r="X73" s="24">
        <v>45</v>
      </c>
      <c r="Y73" s="24">
        <f t="shared" si="8"/>
        <v>180</v>
      </c>
      <c r="Z73" s="28" t="str">
        <f>IFERROR(#REF!*U73,"")</f>
        <v/>
      </c>
      <c r="AA73" s="15" t="s">
        <v>53</v>
      </c>
      <c r="AB73" s="16">
        <f>SUM(U73/AA73)</f>
        <v>0.13333333333333333</v>
      </c>
      <c r="AC73" s="16">
        <f t="shared" si="9"/>
        <v>0</v>
      </c>
      <c r="AD73" s="15">
        <f t="shared" si="10"/>
        <v>0</v>
      </c>
    </row>
    <row r="74" spans="1:30" ht="25.35" customHeight="1" x14ac:dyDescent="0.25">
      <c r="A74" s="14" t="s">
        <v>412</v>
      </c>
      <c r="B74" s="15" t="s">
        <v>27</v>
      </c>
      <c r="C74" s="15" t="s">
        <v>85</v>
      </c>
      <c r="D74" s="15" t="s">
        <v>86</v>
      </c>
      <c r="E74" s="15" t="s">
        <v>87</v>
      </c>
      <c r="F74" s="15" t="s">
        <v>367</v>
      </c>
      <c r="G74" s="15" t="s">
        <v>368</v>
      </c>
      <c r="H74" s="15" t="s">
        <v>204</v>
      </c>
      <c r="I74" s="15" t="s">
        <v>34</v>
      </c>
      <c r="J74" s="15" t="s">
        <v>35</v>
      </c>
      <c r="K74" s="15" t="s">
        <v>36</v>
      </c>
      <c r="L74" s="15"/>
      <c r="M74" s="15" t="s">
        <v>266</v>
      </c>
      <c r="N74" s="15" t="s">
        <v>371</v>
      </c>
      <c r="O74" s="15" t="s">
        <v>95</v>
      </c>
      <c r="P74" s="15" t="s">
        <v>372</v>
      </c>
      <c r="Q74" s="15" t="s">
        <v>42</v>
      </c>
      <c r="R74" s="15" t="s">
        <v>55</v>
      </c>
      <c r="S74" s="15">
        <v>85</v>
      </c>
      <c r="T74" s="15">
        <v>0</v>
      </c>
      <c r="U74" s="31">
        <f t="shared" si="6"/>
        <v>85</v>
      </c>
      <c r="V74" s="24">
        <v>18</v>
      </c>
      <c r="W74" s="24">
        <f t="shared" si="7"/>
        <v>1530</v>
      </c>
      <c r="X74" s="24">
        <v>45</v>
      </c>
      <c r="Y74" s="24">
        <f t="shared" si="8"/>
        <v>3825</v>
      </c>
      <c r="Z74" s="28" t="str">
        <f>IFERROR(#REF!*U74,"")</f>
        <v/>
      </c>
      <c r="AA74" s="15" t="s">
        <v>53</v>
      </c>
      <c r="AB74" s="16">
        <f>SUM(U74/AA74)</f>
        <v>2.8333333333333335</v>
      </c>
      <c r="AC74" s="16">
        <f t="shared" si="9"/>
        <v>2</v>
      </c>
      <c r="AD74" s="15">
        <f t="shared" si="10"/>
        <v>60</v>
      </c>
    </row>
    <row r="75" spans="1:30" ht="115.35" customHeight="1" x14ac:dyDescent="0.25">
      <c r="A75" s="14"/>
      <c r="B75" s="15" t="s">
        <v>27</v>
      </c>
      <c r="C75" s="15" t="s">
        <v>85</v>
      </c>
      <c r="D75" s="15" t="s">
        <v>86</v>
      </c>
      <c r="E75" s="15" t="s">
        <v>452</v>
      </c>
      <c r="F75" s="15" t="s">
        <v>487</v>
      </c>
      <c r="G75" s="15" t="s">
        <v>488</v>
      </c>
      <c r="H75" s="15" t="s">
        <v>394</v>
      </c>
      <c r="I75" s="15" t="s">
        <v>395</v>
      </c>
      <c r="J75" s="15" t="s">
        <v>489</v>
      </c>
      <c r="K75" s="15" t="s">
        <v>490</v>
      </c>
      <c r="L75" s="15"/>
      <c r="M75" s="15" t="s">
        <v>57</v>
      </c>
      <c r="N75" s="15" t="s">
        <v>491</v>
      </c>
      <c r="O75" s="15" t="s">
        <v>127</v>
      </c>
      <c r="P75" s="15" t="s">
        <v>492</v>
      </c>
      <c r="Q75" s="15" t="s">
        <v>42</v>
      </c>
      <c r="R75" s="15" t="s">
        <v>77</v>
      </c>
      <c r="S75" s="15">
        <v>26</v>
      </c>
      <c r="T75" s="15">
        <v>0</v>
      </c>
      <c r="U75" s="31">
        <f t="shared" si="6"/>
        <v>26</v>
      </c>
      <c r="V75" s="24">
        <v>11</v>
      </c>
      <c r="W75" s="24">
        <f t="shared" si="7"/>
        <v>286</v>
      </c>
      <c r="X75" s="24">
        <v>30</v>
      </c>
      <c r="Y75" s="24">
        <f t="shared" si="8"/>
        <v>780</v>
      </c>
      <c r="Z75" s="28" t="str">
        <f>IFERROR(#REF!*U75,"")</f>
        <v/>
      </c>
      <c r="AA75" s="15" t="s">
        <v>186</v>
      </c>
      <c r="AB75" s="16">
        <f>SUM(U75/AA75)</f>
        <v>1</v>
      </c>
      <c r="AC75" s="16">
        <f t="shared" si="9"/>
        <v>1</v>
      </c>
      <c r="AD75" s="15">
        <f t="shared" si="10"/>
        <v>26</v>
      </c>
    </row>
    <row r="76" spans="1:30" ht="25.35" customHeight="1" x14ac:dyDescent="0.25">
      <c r="A76" s="14" t="s">
        <v>412</v>
      </c>
      <c r="B76" s="15" t="s">
        <v>27</v>
      </c>
      <c r="C76" s="15" t="s">
        <v>85</v>
      </c>
      <c r="D76" s="15" t="s">
        <v>86</v>
      </c>
      <c r="E76" s="15" t="s">
        <v>119</v>
      </c>
      <c r="F76" s="15" t="s">
        <v>120</v>
      </c>
      <c r="G76" s="15" t="s">
        <v>121</v>
      </c>
      <c r="H76" s="15" t="s">
        <v>122</v>
      </c>
      <c r="I76" s="15" t="s">
        <v>123</v>
      </c>
      <c r="J76" s="15" t="s">
        <v>124</v>
      </c>
      <c r="K76" s="15" t="s">
        <v>125</v>
      </c>
      <c r="L76" s="15"/>
      <c r="M76" s="15" t="s">
        <v>57</v>
      </c>
      <c r="N76" s="15" t="s">
        <v>126</v>
      </c>
      <c r="O76" s="15" t="s">
        <v>127</v>
      </c>
      <c r="P76" s="15" t="s">
        <v>128</v>
      </c>
      <c r="Q76" s="15" t="s">
        <v>42</v>
      </c>
      <c r="R76" s="15" t="s">
        <v>55</v>
      </c>
      <c r="S76" s="15">
        <v>1443</v>
      </c>
      <c r="T76" s="15">
        <v>0</v>
      </c>
      <c r="U76" s="31">
        <f t="shared" si="6"/>
        <v>1443</v>
      </c>
      <c r="V76" s="24">
        <v>13</v>
      </c>
      <c r="W76" s="24">
        <f t="shared" si="7"/>
        <v>18759</v>
      </c>
      <c r="X76" s="24">
        <v>35</v>
      </c>
      <c r="Y76" s="24">
        <f t="shared" si="8"/>
        <v>50505</v>
      </c>
      <c r="Z76" s="28" t="str">
        <f>IFERROR(#REF!*U76,"")</f>
        <v/>
      </c>
      <c r="AA76" s="15" t="s">
        <v>129</v>
      </c>
      <c r="AB76" s="16">
        <f>SUM(U76/AA76)</f>
        <v>51.535714285714285</v>
      </c>
      <c r="AC76" s="16">
        <f t="shared" si="9"/>
        <v>51</v>
      </c>
      <c r="AD76" s="15">
        <f t="shared" si="10"/>
        <v>1428</v>
      </c>
    </row>
    <row r="77" spans="1:30" ht="115.35" customHeight="1" x14ac:dyDescent="0.25">
      <c r="A77" s="14"/>
      <c r="B77" s="15" t="s">
        <v>27</v>
      </c>
      <c r="C77" s="15" t="s">
        <v>85</v>
      </c>
      <c r="D77" s="15" t="s">
        <v>86</v>
      </c>
      <c r="E77" s="15" t="s">
        <v>119</v>
      </c>
      <c r="F77" s="15" t="s">
        <v>120</v>
      </c>
      <c r="G77" s="15" t="s">
        <v>121</v>
      </c>
      <c r="H77" s="15" t="s">
        <v>157</v>
      </c>
      <c r="I77" s="15" t="s">
        <v>158</v>
      </c>
      <c r="J77" s="15" t="s">
        <v>124</v>
      </c>
      <c r="K77" s="15" t="s">
        <v>125</v>
      </c>
      <c r="L77" s="15"/>
      <c r="M77" s="15" t="s">
        <v>57</v>
      </c>
      <c r="N77" s="15" t="s">
        <v>159</v>
      </c>
      <c r="O77" s="15" t="s">
        <v>127</v>
      </c>
      <c r="P77" s="15" t="s">
        <v>160</v>
      </c>
      <c r="Q77" s="15" t="s">
        <v>42</v>
      </c>
      <c r="R77" s="15" t="s">
        <v>55</v>
      </c>
      <c r="S77" s="15">
        <v>582</v>
      </c>
      <c r="T77" s="15">
        <v>0</v>
      </c>
      <c r="U77" s="31">
        <f t="shared" si="6"/>
        <v>582</v>
      </c>
      <c r="V77" s="24">
        <v>13</v>
      </c>
      <c r="W77" s="24">
        <f t="shared" si="7"/>
        <v>7566</v>
      </c>
      <c r="X77" s="24">
        <v>35</v>
      </c>
      <c r="Y77" s="24">
        <f t="shared" si="8"/>
        <v>20370</v>
      </c>
      <c r="Z77" s="28" t="str">
        <f>IFERROR(#REF!*U77,"")</f>
        <v/>
      </c>
      <c r="AA77" s="15" t="s">
        <v>44</v>
      </c>
      <c r="AB77" s="16">
        <f>SUM(U77/AA77)</f>
        <v>16.166666666666668</v>
      </c>
      <c r="AC77" s="16">
        <f t="shared" si="9"/>
        <v>16</v>
      </c>
      <c r="AD77" s="15">
        <f t="shared" si="10"/>
        <v>576</v>
      </c>
    </row>
    <row r="78" spans="1:30" ht="25.35" customHeight="1" x14ac:dyDescent="0.25">
      <c r="A78" s="14" t="s">
        <v>412</v>
      </c>
      <c r="B78" s="15" t="s">
        <v>27</v>
      </c>
      <c r="C78" s="15" t="s">
        <v>85</v>
      </c>
      <c r="D78" s="15" t="s">
        <v>86</v>
      </c>
      <c r="E78" s="15" t="s">
        <v>119</v>
      </c>
      <c r="F78" s="15" t="s">
        <v>120</v>
      </c>
      <c r="G78" s="15" t="s">
        <v>121</v>
      </c>
      <c r="H78" s="15" t="s">
        <v>157</v>
      </c>
      <c r="I78" s="15" t="s">
        <v>158</v>
      </c>
      <c r="J78" s="15" t="s">
        <v>124</v>
      </c>
      <c r="K78" s="15" t="s">
        <v>125</v>
      </c>
      <c r="L78" s="15"/>
      <c r="M78" s="15" t="s">
        <v>57</v>
      </c>
      <c r="N78" s="15" t="s">
        <v>162</v>
      </c>
      <c r="O78" s="15" t="s">
        <v>127</v>
      </c>
      <c r="P78" s="15" t="s">
        <v>163</v>
      </c>
      <c r="Q78" s="15" t="s">
        <v>42</v>
      </c>
      <c r="R78" s="15" t="s">
        <v>55</v>
      </c>
      <c r="S78" s="15">
        <v>643</v>
      </c>
      <c r="T78" s="15">
        <v>0</v>
      </c>
      <c r="U78" s="31">
        <f t="shared" si="6"/>
        <v>643</v>
      </c>
      <c r="V78" s="24">
        <v>13</v>
      </c>
      <c r="W78" s="24">
        <f t="shared" si="7"/>
        <v>8359</v>
      </c>
      <c r="X78" s="24">
        <v>35</v>
      </c>
      <c r="Y78" s="24">
        <f t="shared" si="8"/>
        <v>22505</v>
      </c>
      <c r="Z78" s="28" t="str">
        <f>IFERROR(#REF!*U78,"")</f>
        <v/>
      </c>
      <c r="AA78" s="15" t="s">
        <v>44</v>
      </c>
      <c r="AB78" s="16">
        <f>SUM(U78/AA78)</f>
        <v>17.861111111111111</v>
      </c>
      <c r="AC78" s="16">
        <f t="shared" si="9"/>
        <v>17</v>
      </c>
      <c r="AD78" s="15">
        <f t="shared" si="10"/>
        <v>612</v>
      </c>
    </row>
    <row r="79" spans="1:30" ht="25.35" customHeight="1" x14ac:dyDescent="0.25">
      <c r="A79" s="14" t="s">
        <v>412</v>
      </c>
      <c r="B79" s="15" t="s">
        <v>27</v>
      </c>
      <c r="C79" s="15" t="s">
        <v>85</v>
      </c>
      <c r="D79" s="15" t="s">
        <v>86</v>
      </c>
      <c r="E79" s="15" t="s">
        <v>119</v>
      </c>
      <c r="F79" s="15" t="s">
        <v>120</v>
      </c>
      <c r="G79" s="15" t="s">
        <v>121</v>
      </c>
      <c r="H79" s="15" t="s">
        <v>157</v>
      </c>
      <c r="I79" s="15" t="s">
        <v>158</v>
      </c>
      <c r="J79" s="15" t="s">
        <v>124</v>
      </c>
      <c r="K79" s="15" t="s">
        <v>125</v>
      </c>
      <c r="L79" s="15"/>
      <c r="M79" s="15" t="s">
        <v>57</v>
      </c>
      <c r="N79" s="15" t="s">
        <v>164</v>
      </c>
      <c r="O79" s="15" t="s">
        <v>127</v>
      </c>
      <c r="P79" s="15" t="s">
        <v>165</v>
      </c>
      <c r="Q79" s="15" t="s">
        <v>42</v>
      </c>
      <c r="R79" s="15" t="s">
        <v>55</v>
      </c>
      <c r="S79" s="15">
        <v>1413</v>
      </c>
      <c r="T79" s="15">
        <v>0</v>
      </c>
      <c r="U79" s="31">
        <f t="shared" si="6"/>
        <v>1413</v>
      </c>
      <c r="V79" s="24">
        <v>13</v>
      </c>
      <c r="W79" s="24">
        <f t="shared" si="7"/>
        <v>18369</v>
      </c>
      <c r="X79" s="24">
        <v>35</v>
      </c>
      <c r="Y79" s="24">
        <f t="shared" si="8"/>
        <v>49455</v>
      </c>
      <c r="Z79" s="28" t="str">
        <f>IFERROR(#REF!*U79,"")</f>
        <v/>
      </c>
      <c r="AA79" s="15" t="s">
        <v>44</v>
      </c>
      <c r="AB79" s="16">
        <f>SUM(U79/AA79)</f>
        <v>39.25</v>
      </c>
      <c r="AC79" s="16">
        <f t="shared" si="9"/>
        <v>39</v>
      </c>
      <c r="AD79" s="15">
        <f t="shared" si="10"/>
        <v>1404</v>
      </c>
    </row>
    <row r="80" spans="1:30" ht="25.35" customHeight="1" x14ac:dyDescent="0.25">
      <c r="A80" s="14" t="s">
        <v>412</v>
      </c>
      <c r="B80" s="15" t="s">
        <v>27</v>
      </c>
      <c r="C80" s="15" t="s">
        <v>85</v>
      </c>
      <c r="D80" s="15" t="s">
        <v>86</v>
      </c>
      <c r="E80" s="15" t="s">
        <v>119</v>
      </c>
      <c r="F80" s="15" t="s">
        <v>120</v>
      </c>
      <c r="G80" s="15" t="s">
        <v>121</v>
      </c>
      <c r="H80" s="15" t="s">
        <v>157</v>
      </c>
      <c r="I80" s="15" t="s">
        <v>158</v>
      </c>
      <c r="J80" s="15" t="s">
        <v>124</v>
      </c>
      <c r="K80" s="15" t="s">
        <v>125</v>
      </c>
      <c r="L80" s="15"/>
      <c r="M80" s="15" t="s">
        <v>57</v>
      </c>
      <c r="N80" s="15" t="s">
        <v>166</v>
      </c>
      <c r="O80" s="15" t="s">
        <v>127</v>
      </c>
      <c r="P80" s="15" t="s">
        <v>167</v>
      </c>
      <c r="Q80" s="15" t="s">
        <v>42</v>
      </c>
      <c r="R80" s="15" t="s">
        <v>55</v>
      </c>
      <c r="S80" s="15">
        <v>848</v>
      </c>
      <c r="T80" s="15">
        <v>0</v>
      </c>
      <c r="U80" s="31">
        <f t="shared" si="6"/>
        <v>848</v>
      </c>
      <c r="V80" s="24">
        <v>13</v>
      </c>
      <c r="W80" s="24">
        <f t="shared" si="7"/>
        <v>11024</v>
      </c>
      <c r="X80" s="24">
        <v>35</v>
      </c>
      <c r="Y80" s="24">
        <f t="shared" si="8"/>
        <v>29680</v>
      </c>
      <c r="Z80" s="28" t="str">
        <f>IFERROR(#REF!*U80,"")</f>
        <v/>
      </c>
      <c r="AA80" s="15" t="s">
        <v>129</v>
      </c>
      <c r="AB80" s="16">
        <f>SUM(U80/AA80)</f>
        <v>30.285714285714285</v>
      </c>
      <c r="AC80" s="16">
        <f t="shared" si="9"/>
        <v>30</v>
      </c>
      <c r="AD80" s="15">
        <f t="shared" si="10"/>
        <v>840</v>
      </c>
    </row>
    <row r="81" spans="1:30" ht="25.35" customHeight="1" x14ac:dyDescent="0.25">
      <c r="A81" s="14" t="s">
        <v>412</v>
      </c>
      <c r="B81" s="15" t="s">
        <v>27</v>
      </c>
      <c r="C81" s="15" t="s">
        <v>85</v>
      </c>
      <c r="D81" s="15" t="s">
        <v>86</v>
      </c>
      <c r="E81" s="15" t="s">
        <v>119</v>
      </c>
      <c r="F81" s="15" t="s">
        <v>120</v>
      </c>
      <c r="G81" s="15" t="s">
        <v>121</v>
      </c>
      <c r="H81" s="15" t="s">
        <v>157</v>
      </c>
      <c r="I81" s="15" t="s">
        <v>158</v>
      </c>
      <c r="J81" s="15" t="s">
        <v>124</v>
      </c>
      <c r="K81" s="15" t="s">
        <v>125</v>
      </c>
      <c r="L81" s="15"/>
      <c r="M81" s="15" t="s">
        <v>57</v>
      </c>
      <c r="N81" s="15" t="s">
        <v>168</v>
      </c>
      <c r="O81" s="15" t="s">
        <v>127</v>
      </c>
      <c r="P81" s="15" t="s">
        <v>169</v>
      </c>
      <c r="Q81" s="15" t="s">
        <v>42</v>
      </c>
      <c r="R81" s="15" t="s">
        <v>55</v>
      </c>
      <c r="S81" s="15">
        <v>829</v>
      </c>
      <c r="T81" s="15">
        <v>0</v>
      </c>
      <c r="U81" s="31">
        <f t="shared" si="6"/>
        <v>829</v>
      </c>
      <c r="V81" s="24">
        <v>13</v>
      </c>
      <c r="W81" s="24">
        <f t="shared" si="7"/>
        <v>10777</v>
      </c>
      <c r="X81" s="24">
        <v>35</v>
      </c>
      <c r="Y81" s="24">
        <f t="shared" si="8"/>
        <v>29015</v>
      </c>
      <c r="Z81" s="28" t="str">
        <f>IFERROR(#REF!*U81,"")</f>
        <v/>
      </c>
      <c r="AA81" s="15" t="s">
        <v>129</v>
      </c>
      <c r="AB81" s="16">
        <f>SUM(U81/AA81)</f>
        <v>29.607142857142858</v>
      </c>
      <c r="AC81" s="16">
        <f t="shared" si="9"/>
        <v>29</v>
      </c>
      <c r="AD81" s="15">
        <f t="shared" si="10"/>
        <v>812</v>
      </c>
    </row>
    <row r="82" spans="1:30" ht="115.35" customHeight="1" x14ac:dyDescent="0.25">
      <c r="A82" s="14"/>
      <c r="B82" s="15" t="s">
        <v>27</v>
      </c>
      <c r="C82" s="15" t="s">
        <v>85</v>
      </c>
      <c r="D82" s="15" t="s">
        <v>86</v>
      </c>
      <c r="E82" s="15" t="s">
        <v>87</v>
      </c>
      <c r="F82" s="15" t="s">
        <v>367</v>
      </c>
      <c r="G82" s="15" t="s">
        <v>368</v>
      </c>
      <c r="H82" s="15" t="s">
        <v>385</v>
      </c>
      <c r="I82" s="15" t="s">
        <v>386</v>
      </c>
      <c r="J82" s="15" t="s">
        <v>35</v>
      </c>
      <c r="K82" s="15" t="s">
        <v>36</v>
      </c>
      <c r="L82" s="15"/>
      <c r="M82" s="15" t="s">
        <v>116</v>
      </c>
      <c r="N82" s="15" t="s">
        <v>387</v>
      </c>
      <c r="O82" s="15" t="s">
        <v>95</v>
      </c>
      <c r="P82" s="15" t="s">
        <v>388</v>
      </c>
      <c r="Q82" s="15" t="s">
        <v>42</v>
      </c>
      <c r="R82" s="15" t="s">
        <v>77</v>
      </c>
      <c r="S82" s="15">
        <v>33</v>
      </c>
      <c r="T82" s="15">
        <v>0</v>
      </c>
      <c r="U82" s="31">
        <f t="shared" si="6"/>
        <v>33</v>
      </c>
      <c r="V82" s="24">
        <v>18</v>
      </c>
      <c r="W82" s="24">
        <f t="shared" si="7"/>
        <v>594</v>
      </c>
      <c r="X82" s="24">
        <v>45</v>
      </c>
      <c r="Y82" s="24">
        <f t="shared" si="8"/>
        <v>1485</v>
      </c>
      <c r="Z82" s="28" t="str">
        <f>IFERROR(#REF!*U82,"")</f>
        <v/>
      </c>
      <c r="AA82" s="15" t="s">
        <v>53</v>
      </c>
      <c r="AB82" s="16">
        <f>SUM(U82/AA82)</f>
        <v>1.1000000000000001</v>
      </c>
      <c r="AC82" s="16">
        <f t="shared" si="9"/>
        <v>1</v>
      </c>
      <c r="AD82" s="15">
        <f t="shared" si="10"/>
        <v>30</v>
      </c>
    </row>
    <row r="83" spans="1:30" ht="25.35" customHeight="1" x14ac:dyDescent="0.25">
      <c r="A83" s="14" t="s">
        <v>412</v>
      </c>
      <c r="B83" s="15" t="s">
        <v>27</v>
      </c>
      <c r="C83" s="15" t="s">
        <v>85</v>
      </c>
      <c r="D83" s="15" t="s">
        <v>86</v>
      </c>
      <c r="E83" s="15" t="s">
        <v>87</v>
      </c>
      <c r="F83" s="15" t="s">
        <v>367</v>
      </c>
      <c r="G83" s="15" t="s">
        <v>368</v>
      </c>
      <c r="H83" s="15" t="s">
        <v>381</v>
      </c>
      <c r="I83" s="15" t="s">
        <v>382</v>
      </c>
      <c r="J83" s="15" t="s">
        <v>35</v>
      </c>
      <c r="K83" s="15" t="s">
        <v>36</v>
      </c>
      <c r="L83" s="15"/>
      <c r="M83" s="15" t="s">
        <v>116</v>
      </c>
      <c r="N83" s="15" t="s">
        <v>383</v>
      </c>
      <c r="O83" s="15" t="s">
        <v>95</v>
      </c>
      <c r="P83" s="15" t="s">
        <v>384</v>
      </c>
      <c r="Q83" s="15" t="s">
        <v>42</v>
      </c>
      <c r="R83" s="15" t="s">
        <v>77</v>
      </c>
      <c r="S83" s="15">
        <v>47</v>
      </c>
      <c r="T83" s="15">
        <v>0</v>
      </c>
      <c r="U83" s="31">
        <f t="shared" si="6"/>
        <v>47</v>
      </c>
      <c r="V83" s="24">
        <v>18</v>
      </c>
      <c r="W83" s="24">
        <f t="shared" si="7"/>
        <v>846</v>
      </c>
      <c r="X83" s="24">
        <v>45</v>
      </c>
      <c r="Y83" s="24">
        <f t="shared" si="8"/>
        <v>2115</v>
      </c>
      <c r="Z83" s="28" t="str">
        <f>IFERROR(#REF!*U83,"")</f>
        <v/>
      </c>
      <c r="AA83" s="15" t="s">
        <v>53</v>
      </c>
      <c r="AB83" s="16">
        <f>SUM(U83/AA83)</f>
        <v>1.5666666666666667</v>
      </c>
      <c r="AC83" s="16">
        <f t="shared" si="9"/>
        <v>1</v>
      </c>
      <c r="AD83" s="15">
        <f t="shared" si="10"/>
        <v>30</v>
      </c>
    </row>
    <row r="84" spans="1:30" ht="25.35" customHeight="1" x14ac:dyDescent="0.25">
      <c r="A84" s="14" t="s">
        <v>412</v>
      </c>
      <c r="B84" s="15" t="s">
        <v>27</v>
      </c>
      <c r="C84" s="15" t="s">
        <v>85</v>
      </c>
      <c r="D84" s="15" t="s">
        <v>86</v>
      </c>
      <c r="E84" s="15" t="s">
        <v>87</v>
      </c>
      <c r="F84" s="15" t="s">
        <v>367</v>
      </c>
      <c r="G84" s="15" t="s">
        <v>368</v>
      </c>
      <c r="H84" s="15" t="s">
        <v>394</v>
      </c>
      <c r="I84" s="15" t="s">
        <v>395</v>
      </c>
      <c r="J84" s="15" t="s">
        <v>35</v>
      </c>
      <c r="K84" s="15" t="s">
        <v>36</v>
      </c>
      <c r="L84" s="15"/>
      <c r="M84" s="15" t="s">
        <v>116</v>
      </c>
      <c r="N84" s="15" t="s">
        <v>396</v>
      </c>
      <c r="O84" s="15" t="s">
        <v>95</v>
      </c>
      <c r="P84" s="15" t="s">
        <v>397</v>
      </c>
      <c r="Q84" s="15" t="s">
        <v>42</v>
      </c>
      <c r="R84" s="15" t="s">
        <v>77</v>
      </c>
      <c r="S84" s="15">
        <v>33</v>
      </c>
      <c r="T84" s="15">
        <v>0</v>
      </c>
      <c r="U84" s="31">
        <f t="shared" si="6"/>
        <v>33</v>
      </c>
      <c r="V84" s="24">
        <v>18</v>
      </c>
      <c r="W84" s="24">
        <f t="shared" si="7"/>
        <v>594</v>
      </c>
      <c r="X84" s="24">
        <v>45</v>
      </c>
      <c r="Y84" s="24">
        <f t="shared" si="8"/>
        <v>1485</v>
      </c>
      <c r="Z84" s="28" t="str">
        <f>IFERROR(#REF!*U84,"")</f>
        <v/>
      </c>
      <c r="AA84" s="15" t="s">
        <v>53</v>
      </c>
      <c r="AB84" s="16">
        <f>SUM(U84/AA84)</f>
        <v>1.1000000000000001</v>
      </c>
      <c r="AC84" s="16">
        <f t="shared" si="9"/>
        <v>1</v>
      </c>
      <c r="AD84" s="15">
        <f t="shared" si="10"/>
        <v>30</v>
      </c>
    </row>
    <row r="85" spans="1:30" ht="25.35" customHeight="1" x14ac:dyDescent="0.25">
      <c r="A85" s="14" t="s">
        <v>412</v>
      </c>
      <c r="B85" s="15" t="s">
        <v>27</v>
      </c>
      <c r="C85" s="15" t="s">
        <v>85</v>
      </c>
      <c r="D85" s="15" t="s">
        <v>86</v>
      </c>
      <c r="E85" s="15" t="s">
        <v>87</v>
      </c>
      <c r="F85" s="15" t="s">
        <v>367</v>
      </c>
      <c r="G85" s="15" t="s">
        <v>368</v>
      </c>
      <c r="H85" s="15" t="s">
        <v>398</v>
      </c>
      <c r="I85" s="15" t="s">
        <v>399</v>
      </c>
      <c r="J85" s="15" t="s">
        <v>35</v>
      </c>
      <c r="K85" s="15" t="s">
        <v>36</v>
      </c>
      <c r="L85" s="15"/>
      <c r="M85" s="15" t="s">
        <v>116</v>
      </c>
      <c r="N85" s="15" t="s">
        <v>400</v>
      </c>
      <c r="O85" s="15" t="s">
        <v>95</v>
      </c>
      <c r="P85" s="15" t="s">
        <v>401</v>
      </c>
      <c r="Q85" s="15" t="s">
        <v>42</v>
      </c>
      <c r="R85" s="15" t="s">
        <v>77</v>
      </c>
      <c r="S85" s="15">
        <v>85</v>
      </c>
      <c r="T85" s="15">
        <v>0</v>
      </c>
      <c r="U85" s="31">
        <f t="shared" si="6"/>
        <v>85</v>
      </c>
      <c r="V85" s="24">
        <v>18</v>
      </c>
      <c r="W85" s="24">
        <f t="shared" si="7"/>
        <v>1530</v>
      </c>
      <c r="X85" s="24">
        <v>45</v>
      </c>
      <c r="Y85" s="24">
        <f t="shared" si="8"/>
        <v>3825</v>
      </c>
      <c r="Z85" s="28" t="str">
        <f>IFERROR(#REF!*U85,"")</f>
        <v/>
      </c>
      <c r="AA85" s="15" t="s">
        <v>53</v>
      </c>
      <c r="AB85" s="16">
        <f>SUM(U85/AA85)</f>
        <v>2.8333333333333335</v>
      </c>
      <c r="AC85" s="16">
        <f t="shared" si="9"/>
        <v>2</v>
      </c>
      <c r="AD85" s="15">
        <f t="shared" si="10"/>
        <v>60</v>
      </c>
    </row>
    <row r="86" spans="1:30" ht="25.35" customHeight="1" x14ac:dyDescent="0.25">
      <c r="A86" s="14" t="s">
        <v>412</v>
      </c>
      <c r="B86" s="15" t="s">
        <v>27</v>
      </c>
      <c r="C86" s="15" t="s">
        <v>85</v>
      </c>
      <c r="D86" s="15" t="s">
        <v>86</v>
      </c>
      <c r="E86" s="15" t="s">
        <v>87</v>
      </c>
      <c r="F86" s="15" t="s">
        <v>367</v>
      </c>
      <c r="G86" s="15" t="s">
        <v>368</v>
      </c>
      <c r="H86" s="15" t="s">
        <v>389</v>
      </c>
      <c r="I86" s="15" t="s">
        <v>34</v>
      </c>
      <c r="J86" s="15" t="s">
        <v>390</v>
      </c>
      <c r="K86" s="15" t="s">
        <v>391</v>
      </c>
      <c r="L86" s="15"/>
      <c r="M86" s="15" t="s">
        <v>116</v>
      </c>
      <c r="N86" s="15" t="s">
        <v>392</v>
      </c>
      <c r="O86" s="15" t="s">
        <v>95</v>
      </c>
      <c r="P86" s="15" t="s">
        <v>393</v>
      </c>
      <c r="Q86" s="15" t="s">
        <v>42</v>
      </c>
      <c r="R86" s="15" t="s">
        <v>55</v>
      </c>
      <c r="S86" s="15">
        <v>12</v>
      </c>
      <c r="T86" s="15">
        <v>0</v>
      </c>
      <c r="U86" s="31">
        <f t="shared" si="6"/>
        <v>12</v>
      </c>
      <c r="V86" s="24">
        <v>22.5</v>
      </c>
      <c r="W86" s="24">
        <f t="shared" si="7"/>
        <v>270</v>
      </c>
      <c r="X86" s="24">
        <v>50</v>
      </c>
      <c r="Y86" s="24">
        <f t="shared" si="8"/>
        <v>600</v>
      </c>
      <c r="Z86" s="28" t="str">
        <f>IFERROR(#REF!*U86,"")</f>
        <v/>
      </c>
      <c r="AA86" s="15" t="s">
        <v>53</v>
      </c>
      <c r="AB86" s="16">
        <f>SUM(U86/AA86)</f>
        <v>0.4</v>
      </c>
      <c r="AC86" s="16">
        <f t="shared" si="9"/>
        <v>0</v>
      </c>
      <c r="AD86" s="15">
        <f t="shared" si="10"/>
        <v>0</v>
      </c>
    </row>
    <row r="87" spans="1:30" ht="25.35" customHeight="1" x14ac:dyDescent="0.25">
      <c r="A87" s="14" t="s">
        <v>412</v>
      </c>
      <c r="B87" s="15" t="s">
        <v>27</v>
      </c>
      <c r="C87" s="15" t="s">
        <v>85</v>
      </c>
      <c r="D87" s="15" t="s">
        <v>215</v>
      </c>
      <c r="E87" s="15" t="s">
        <v>97</v>
      </c>
      <c r="F87" s="15" t="s">
        <v>993</v>
      </c>
      <c r="G87" s="15" t="s">
        <v>994</v>
      </c>
      <c r="H87" s="15" t="s">
        <v>995</v>
      </c>
      <c r="I87" s="15" t="s">
        <v>996</v>
      </c>
      <c r="J87" s="15" t="s">
        <v>903</v>
      </c>
      <c r="K87" s="15" t="s">
        <v>904</v>
      </c>
      <c r="L87" s="15"/>
      <c r="M87" s="15" t="s">
        <v>57</v>
      </c>
      <c r="N87" s="15" t="s">
        <v>997</v>
      </c>
      <c r="O87" s="15" t="s">
        <v>998</v>
      </c>
      <c r="P87" s="15" t="s">
        <v>999</v>
      </c>
      <c r="Q87" s="15" t="s">
        <v>42</v>
      </c>
      <c r="R87" s="15" t="s">
        <v>55</v>
      </c>
      <c r="S87" s="15">
        <v>185</v>
      </c>
      <c r="T87" s="15">
        <v>447</v>
      </c>
      <c r="U87" s="31">
        <f t="shared" si="6"/>
        <v>632</v>
      </c>
      <c r="V87" s="24">
        <v>7.75</v>
      </c>
      <c r="W87" s="24">
        <f t="shared" si="7"/>
        <v>4898</v>
      </c>
      <c r="X87" s="24">
        <v>25</v>
      </c>
      <c r="Y87" s="24">
        <f t="shared" si="8"/>
        <v>15800</v>
      </c>
      <c r="Z87" s="28" t="str">
        <f>IFERROR(#REF!*U87,"")</f>
        <v/>
      </c>
      <c r="AA87" s="15" t="s">
        <v>992</v>
      </c>
      <c r="AB87" s="16">
        <f>SUM(U87/AA87)</f>
        <v>8.7777777777777786</v>
      </c>
      <c r="AC87" s="16">
        <f t="shared" si="9"/>
        <v>8</v>
      </c>
      <c r="AD87" s="15">
        <f t="shared" si="10"/>
        <v>576</v>
      </c>
    </row>
    <row r="88" spans="1:30" ht="25.35" customHeight="1" x14ac:dyDescent="0.25">
      <c r="A88" s="14" t="s">
        <v>412</v>
      </c>
      <c r="B88" s="15" t="s">
        <v>27</v>
      </c>
      <c r="C88" s="15" t="s">
        <v>85</v>
      </c>
      <c r="D88" s="15" t="s">
        <v>215</v>
      </c>
      <c r="E88" s="15" t="s">
        <v>97</v>
      </c>
      <c r="F88" s="15" t="s">
        <v>1010</v>
      </c>
      <c r="G88" s="15" t="s">
        <v>1011</v>
      </c>
      <c r="H88" s="15" t="s">
        <v>216</v>
      </c>
      <c r="I88" s="15" t="s">
        <v>217</v>
      </c>
      <c r="J88" s="15" t="s">
        <v>1012</v>
      </c>
      <c r="K88" s="15" t="s">
        <v>1013</v>
      </c>
      <c r="L88" s="15"/>
      <c r="M88" s="15" t="s">
        <v>266</v>
      </c>
      <c r="N88" s="15" t="s">
        <v>1014</v>
      </c>
      <c r="O88" s="15" t="s">
        <v>998</v>
      </c>
      <c r="P88" s="15" t="s">
        <v>1015</v>
      </c>
      <c r="Q88" s="15" t="s">
        <v>42</v>
      </c>
      <c r="R88" s="15" t="s">
        <v>55</v>
      </c>
      <c r="S88" s="15">
        <v>0</v>
      </c>
      <c r="T88" s="15">
        <v>0</v>
      </c>
      <c r="U88" s="31">
        <f t="shared" si="6"/>
        <v>0</v>
      </c>
      <c r="V88" s="24">
        <v>8</v>
      </c>
      <c r="W88" s="24">
        <f t="shared" si="7"/>
        <v>0</v>
      </c>
      <c r="X88" s="24">
        <v>25</v>
      </c>
      <c r="Y88" s="24">
        <f t="shared" si="8"/>
        <v>0</v>
      </c>
      <c r="Z88" s="28" t="str">
        <f>IFERROR(#REF!*U88,"")</f>
        <v/>
      </c>
      <c r="AA88" s="15" t="s">
        <v>235</v>
      </c>
      <c r="AB88" s="16">
        <f>SUM(U88/AA88)</f>
        <v>0</v>
      </c>
      <c r="AC88" s="16">
        <f t="shared" si="9"/>
        <v>0</v>
      </c>
      <c r="AD88" s="15">
        <f t="shared" si="10"/>
        <v>0</v>
      </c>
    </row>
    <row r="89" spans="1:30" ht="115.35" customHeight="1" x14ac:dyDescent="0.25">
      <c r="A89" s="14"/>
      <c r="B89" s="15" t="s">
        <v>27</v>
      </c>
      <c r="C89" s="15" t="s">
        <v>85</v>
      </c>
      <c r="D89" s="15" t="s">
        <v>215</v>
      </c>
      <c r="E89" s="15" t="s">
        <v>97</v>
      </c>
      <c r="F89" s="15" t="s">
        <v>1010</v>
      </c>
      <c r="G89" s="15" t="s">
        <v>1011</v>
      </c>
      <c r="H89" s="15" t="s">
        <v>1006</v>
      </c>
      <c r="I89" s="15" t="s">
        <v>1007</v>
      </c>
      <c r="J89" s="15" t="s">
        <v>1016</v>
      </c>
      <c r="K89" s="15" t="s">
        <v>1017</v>
      </c>
      <c r="L89" s="15"/>
      <c r="M89" s="15" t="s">
        <v>266</v>
      </c>
      <c r="N89" s="15" t="s">
        <v>1018</v>
      </c>
      <c r="O89" s="15" t="s">
        <v>998</v>
      </c>
      <c r="P89" s="15" t="s">
        <v>1019</v>
      </c>
      <c r="Q89" s="15" t="s">
        <v>42</v>
      </c>
      <c r="R89" s="15" t="s">
        <v>55</v>
      </c>
      <c r="S89" s="15">
        <v>159</v>
      </c>
      <c r="T89" s="15">
        <v>0</v>
      </c>
      <c r="U89" s="31">
        <f t="shared" si="6"/>
        <v>159</v>
      </c>
      <c r="V89" s="24">
        <v>8</v>
      </c>
      <c r="W89" s="24">
        <f t="shared" si="7"/>
        <v>1272</v>
      </c>
      <c r="X89" s="24">
        <v>25</v>
      </c>
      <c r="Y89" s="24">
        <f t="shared" si="8"/>
        <v>3975</v>
      </c>
      <c r="Z89" s="28" t="str">
        <f>IFERROR(#REF!*U89,"")</f>
        <v/>
      </c>
      <c r="AA89" s="15" t="s">
        <v>992</v>
      </c>
      <c r="AB89" s="16">
        <f>SUM(U89/AA89)</f>
        <v>2.2083333333333335</v>
      </c>
      <c r="AC89" s="16">
        <f t="shared" si="9"/>
        <v>2</v>
      </c>
      <c r="AD89" s="15">
        <f t="shared" si="10"/>
        <v>144</v>
      </c>
    </row>
    <row r="90" spans="1:30" ht="25.35" customHeight="1" x14ac:dyDescent="0.25">
      <c r="A90" s="14" t="s">
        <v>412</v>
      </c>
      <c r="B90" s="15" t="s">
        <v>27</v>
      </c>
      <c r="C90" s="15" t="s">
        <v>85</v>
      </c>
      <c r="D90" s="15" t="s">
        <v>215</v>
      </c>
      <c r="E90" s="15" t="s">
        <v>97</v>
      </c>
      <c r="F90" s="15" t="s">
        <v>1010</v>
      </c>
      <c r="G90" s="15" t="s">
        <v>1011</v>
      </c>
      <c r="H90" s="15" t="s">
        <v>1006</v>
      </c>
      <c r="I90" s="15" t="s">
        <v>1007</v>
      </c>
      <c r="J90" s="15" t="s">
        <v>1016</v>
      </c>
      <c r="K90" s="15" t="s">
        <v>1017</v>
      </c>
      <c r="L90" s="15"/>
      <c r="M90" s="15" t="s">
        <v>266</v>
      </c>
      <c r="N90" s="15" t="s">
        <v>1020</v>
      </c>
      <c r="O90" s="15" t="s">
        <v>998</v>
      </c>
      <c r="P90" s="15" t="s">
        <v>1021</v>
      </c>
      <c r="Q90" s="15" t="s">
        <v>42</v>
      </c>
      <c r="R90" s="15" t="s">
        <v>55</v>
      </c>
      <c r="S90" s="15">
        <v>52</v>
      </c>
      <c r="T90" s="15">
        <v>0</v>
      </c>
      <c r="U90" s="31">
        <f t="shared" si="6"/>
        <v>52</v>
      </c>
      <c r="V90" s="24">
        <v>8</v>
      </c>
      <c r="W90" s="24">
        <f t="shared" si="7"/>
        <v>416</v>
      </c>
      <c r="X90" s="24">
        <v>25</v>
      </c>
      <c r="Y90" s="24">
        <f t="shared" si="8"/>
        <v>1300</v>
      </c>
      <c r="Z90" s="28" t="str">
        <f>IFERROR(#REF!*U90,"")</f>
        <v/>
      </c>
      <c r="AA90" s="15" t="s">
        <v>992</v>
      </c>
      <c r="AB90" s="16">
        <f>SUM(U90/AA90)</f>
        <v>0.72222222222222221</v>
      </c>
      <c r="AC90" s="16">
        <f t="shared" si="9"/>
        <v>0</v>
      </c>
      <c r="AD90" s="15">
        <f t="shared" si="10"/>
        <v>0</v>
      </c>
    </row>
    <row r="91" spans="1:30" ht="25.35" customHeight="1" x14ac:dyDescent="0.25">
      <c r="A91" s="14" t="s">
        <v>412</v>
      </c>
      <c r="B91" s="15" t="s">
        <v>27</v>
      </c>
      <c r="C91" s="15" t="s">
        <v>85</v>
      </c>
      <c r="D91" s="15" t="s">
        <v>215</v>
      </c>
      <c r="E91" s="15" t="s">
        <v>97</v>
      </c>
      <c r="F91" s="15" t="s">
        <v>1010</v>
      </c>
      <c r="G91" s="15" t="s">
        <v>1011</v>
      </c>
      <c r="H91" s="15" t="s">
        <v>1006</v>
      </c>
      <c r="I91" s="15" t="s">
        <v>1007</v>
      </c>
      <c r="J91" s="15" t="s">
        <v>1016</v>
      </c>
      <c r="K91" s="15" t="s">
        <v>1017</v>
      </c>
      <c r="L91" s="15"/>
      <c r="M91" s="15" t="s">
        <v>50</v>
      </c>
      <c r="N91" s="15" t="s">
        <v>1022</v>
      </c>
      <c r="O91" s="15" t="s">
        <v>998</v>
      </c>
      <c r="P91" s="15" t="s">
        <v>1023</v>
      </c>
      <c r="Q91" s="15" t="s">
        <v>42</v>
      </c>
      <c r="R91" s="15" t="s">
        <v>55</v>
      </c>
      <c r="S91" s="15">
        <v>0</v>
      </c>
      <c r="T91" s="15">
        <v>0</v>
      </c>
      <c r="U91" s="31">
        <f t="shared" si="6"/>
        <v>0</v>
      </c>
      <c r="V91" s="24">
        <v>8</v>
      </c>
      <c r="W91" s="24">
        <f t="shared" si="7"/>
        <v>0</v>
      </c>
      <c r="X91" s="24">
        <v>25</v>
      </c>
      <c r="Y91" s="24">
        <f t="shared" si="8"/>
        <v>0</v>
      </c>
      <c r="Z91" s="28" t="str">
        <f>IFERROR(#REF!*U91,"")</f>
        <v/>
      </c>
      <c r="AA91" s="15" t="s">
        <v>992</v>
      </c>
      <c r="AB91" s="16">
        <f>SUM(U91/AA91)</f>
        <v>0</v>
      </c>
      <c r="AC91" s="16">
        <f t="shared" si="9"/>
        <v>0</v>
      </c>
      <c r="AD91" s="15">
        <f t="shared" si="10"/>
        <v>0</v>
      </c>
    </row>
    <row r="92" spans="1:30" ht="25.35" customHeight="1" x14ac:dyDescent="0.25">
      <c r="A92" s="14" t="s">
        <v>412</v>
      </c>
      <c r="B92" s="15" t="s">
        <v>27</v>
      </c>
      <c r="C92" s="15" t="s">
        <v>85</v>
      </c>
      <c r="D92" s="15" t="s">
        <v>215</v>
      </c>
      <c r="E92" s="15" t="s">
        <v>97</v>
      </c>
      <c r="F92" s="15" t="s">
        <v>1010</v>
      </c>
      <c r="G92" s="15" t="s">
        <v>1011</v>
      </c>
      <c r="H92" s="15" t="s">
        <v>1006</v>
      </c>
      <c r="I92" s="15" t="s">
        <v>1007</v>
      </c>
      <c r="J92" s="15" t="s">
        <v>1016</v>
      </c>
      <c r="K92" s="15" t="s">
        <v>1017</v>
      </c>
      <c r="L92" s="15"/>
      <c r="M92" s="15" t="s">
        <v>57</v>
      </c>
      <c r="N92" s="15" t="s">
        <v>1024</v>
      </c>
      <c r="O92" s="15" t="s">
        <v>998</v>
      </c>
      <c r="P92" s="15" t="s">
        <v>1025</v>
      </c>
      <c r="Q92" s="15" t="s">
        <v>42</v>
      </c>
      <c r="R92" s="15" t="s">
        <v>55</v>
      </c>
      <c r="S92" s="15">
        <v>60</v>
      </c>
      <c r="T92" s="15">
        <v>0</v>
      </c>
      <c r="U92" s="31">
        <f t="shared" si="6"/>
        <v>60</v>
      </c>
      <c r="V92" s="24">
        <v>8</v>
      </c>
      <c r="W92" s="24">
        <f t="shared" si="7"/>
        <v>480</v>
      </c>
      <c r="X92" s="24">
        <v>25</v>
      </c>
      <c r="Y92" s="24">
        <f t="shared" si="8"/>
        <v>1500</v>
      </c>
      <c r="Z92" s="28" t="str">
        <f>IFERROR(#REF!*U92,"")</f>
        <v/>
      </c>
      <c r="AA92" s="15" t="s">
        <v>1026</v>
      </c>
      <c r="AB92" s="16">
        <f>SUM(U92/AA92)</f>
        <v>0.90909090909090906</v>
      </c>
      <c r="AC92" s="16">
        <f t="shared" si="9"/>
        <v>0</v>
      </c>
      <c r="AD92" s="15">
        <f t="shared" si="10"/>
        <v>0</v>
      </c>
    </row>
    <row r="93" spans="1:30" ht="25.35" customHeight="1" x14ac:dyDescent="0.25">
      <c r="A93" s="14" t="s">
        <v>412</v>
      </c>
      <c r="B93" s="15" t="s">
        <v>27</v>
      </c>
      <c r="C93" s="15" t="s">
        <v>85</v>
      </c>
      <c r="D93" s="15" t="s">
        <v>215</v>
      </c>
      <c r="E93" s="15" t="s">
        <v>97</v>
      </c>
      <c r="F93" s="15" t="s">
        <v>1010</v>
      </c>
      <c r="G93" s="15" t="s">
        <v>1011</v>
      </c>
      <c r="H93" s="15" t="s">
        <v>1006</v>
      </c>
      <c r="I93" s="15" t="s">
        <v>1007</v>
      </c>
      <c r="J93" s="15" t="s">
        <v>1016</v>
      </c>
      <c r="K93" s="15" t="s">
        <v>1017</v>
      </c>
      <c r="L93" s="15"/>
      <c r="M93" s="15" t="s">
        <v>116</v>
      </c>
      <c r="N93" s="15" t="s">
        <v>1027</v>
      </c>
      <c r="O93" s="15" t="s">
        <v>998</v>
      </c>
      <c r="P93" s="15" t="s">
        <v>1028</v>
      </c>
      <c r="Q93" s="15" t="s">
        <v>42</v>
      </c>
      <c r="R93" s="15" t="s">
        <v>55</v>
      </c>
      <c r="S93" s="15">
        <v>0</v>
      </c>
      <c r="T93" s="15">
        <v>0</v>
      </c>
      <c r="U93" s="31">
        <f t="shared" si="6"/>
        <v>0</v>
      </c>
      <c r="V93" s="24">
        <v>8</v>
      </c>
      <c r="W93" s="24">
        <f t="shared" si="7"/>
        <v>0</v>
      </c>
      <c r="X93" s="24">
        <v>25</v>
      </c>
      <c r="Y93" s="24">
        <f t="shared" si="8"/>
        <v>0</v>
      </c>
      <c r="Z93" s="28" t="str">
        <f>IFERROR(#REF!*U93,"")</f>
        <v/>
      </c>
      <c r="AA93" s="15" t="s">
        <v>235</v>
      </c>
      <c r="AB93" s="16">
        <f>SUM(U93/AA93)</f>
        <v>0</v>
      </c>
      <c r="AC93" s="16">
        <f t="shared" si="9"/>
        <v>0</v>
      </c>
      <c r="AD93" s="15">
        <f t="shared" si="10"/>
        <v>0</v>
      </c>
    </row>
    <row r="94" spans="1:30" ht="25.35" customHeight="1" x14ac:dyDescent="0.25">
      <c r="A94" s="14" t="s">
        <v>412</v>
      </c>
      <c r="B94" s="15" t="s">
        <v>27</v>
      </c>
      <c r="C94" s="15" t="s">
        <v>85</v>
      </c>
      <c r="D94" s="15" t="s">
        <v>215</v>
      </c>
      <c r="E94" s="15" t="s">
        <v>97</v>
      </c>
      <c r="F94" s="15" t="s">
        <v>1051</v>
      </c>
      <c r="G94" s="15" t="s">
        <v>1052</v>
      </c>
      <c r="H94" s="15" t="s">
        <v>204</v>
      </c>
      <c r="I94" s="15" t="s">
        <v>34</v>
      </c>
      <c r="J94" s="15" t="s">
        <v>1033</v>
      </c>
      <c r="K94" s="15" t="s">
        <v>1034</v>
      </c>
      <c r="L94" s="15"/>
      <c r="M94" s="15" t="s">
        <v>57</v>
      </c>
      <c r="N94" s="15" t="s">
        <v>1053</v>
      </c>
      <c r="O94" s="15" t="s">
        <v>998</v>
      </c>
      <c r="P94" s="15" t="s">
        <v>1054</v>
      </c>
      <c r="Q94" s="15" t="s">
        <v>42</v>
      </c>
      <c r="R94" s="15" t="s">
        <v>55</v>
      </c>
      <c r="S94" s="15">
        <v>0</v>
      </c>
      <c r="T94" s="15">
        <v>0</v>
      </c>
      <c r="U94" s="31">
        <f t="shared" si="6"/>
        <v>0</v>
      </c>
      <c r="V94" s="24">
        <v>11.25</v>
      </c>
      <c r="W94" s="24">
        <f t="shared" si="7"/>
        <v>0</v>
      </c>
      <c r="X94" s="24">
        <v>25</v>
      </c>
      <c r="Y94" s="24">
        <f t="shared" si="8"/>
        <v>0</v>
      </c>
      <c r="Z94" s="28" t="str">
        <f>IFERROR(#REF!*U94,"")</f>
        <v/>
      </c>
      <c r="AA94" s="15" t="s">
        <v>235</v>
      </c>
      <c r="AB94" s="16">
        <f>SUM(U94/AA94)</f>
        <v>0</v>
      </c>
      <c r="AC94" s="16">
        <f t="shared" si="9"/>
        <v>0</v>
      </c>
      <c r="AD94" s="15">
        <f t="shared" si="10"/>
        <v>0</v>
      </c>
    </row>
    <row r="95" spans="1:30" ht="25.35" customHeight="1" x14ac:dyDescent="0.25">
      <c r="A95" s="14" t="s">
        <v>412</v>
      </c>
      <c r="B95" s="15" t="s">
        <v>27</v>
      </c>
      <c r="C95" s="15" t="s">
        <v>85</v>
      </c>
      <c r="D95" s="15" t="s">
        <v>215</v>
      </c>
      <c r="E95" s="15" t="s">
        <v>97</v>
      </c>
      <c r="F95" s="15" t="s">
        <v>1000</v>
      </c>
      <c r="G95" s="15" t="s">
        <v>1001</v>
      </c>
      <c r="H95" s="15" t="s">
        <v>1006</v>
      </c>
      <c r="I95" s="15" t="s">
        <v>1007</v>
      </c>
      <c r="J95" s="15" t="s">
        <v>903</v>
      </c>
      <c r="K95" s="15" t="s">
        <v>904</v>
      </c>
      <c r="L95" s="15"/>
      <c r="M95" s="15" t="s">
        <v>57</v>
      </c>
      <c r="N95" s="15" t="s">
        <v>1008</v>
      </c>
      <c r="O95" s="15" t="s">
        <v>412</v>
      </c>
      <c r="P95" s="15" t="s">
        <v>1009</v>
      </c>
      <c r="Q95" s="15" t="s">
        <v>42</v>
      </c>
      <c r="R95" s="15" t="s">
        <v>55</v>
      </c>
      <c r="S95" s="15">
        <v>26</v>
      </c>
      <c r="T95" s="15">
        <v>0</v>
      </c>
      <c r="U95" s="31">
        <f t="shared" si="6"/>
        <v>26</v>
      </c>
      <c r="V95" s="24">
        <v>11.25</v>
      </c>
      <c r="W95" s="24">
        <f t="shared" si="7"/>
        <v>292.5</v>
      </c>
      <c r="X95" s="24">
        <v>25</v>
      </c>
      <c r="Y95" s="24">
        <f t="shared" si="8"/>
        <v>650</v>
      </c>
      <c r="Z95" s="28" t="str">
        <f>IFERROR(#REF!*U95,"")</f>
        <v/>
      </c>
      <c r="AA95" s="15" t="s">
        <v>992</v>
      </c>
      <c r="AB95" s="16">
        <f>SUM(U95/AA95)</f>
        <v>0.3611111111111111</v>
      </c>
      <c r="AC95" s="16">
        <f t="shared" si="9"/>
        <v>0</v>
      </c>
      <c r="AD95" s="15">
        <f t="shared" si="10"/>
        <v>0</v>
      </c>
    </row>
    <row r="96" spans="1:30" ht="25.35" customHeight="1" x14ac:dyDescent="0.25">
      <c r="A96" s="14" t="s">
        <v>412</v>
      </c>
      <c r="B96" s="15" t="s">
        <v>27</v>
      </c>
      <c r="C96" s="15" t="s">
        <v>85</v>
      </c>
      <c r="D96" s="15" t="s">
        <v>215</v>
      </c>
      <c r="E96" s="15" t="s">
        <v>97</v>
      </c>
      <c r="F96" s="15" t="s">
        <v>1000</v>
      </c>
      <c r="G96" s="15" t="s">
        <v>1001</v>
      </c>
      <c r="H96" s="15" t="s">
        <v>216</v>
      </c>
      <c r="I96" s="15" t="s">
        <v>217</v>
      </c>
      <c r="J96" s="15" t="s">
        <v>903</v>
      </c>
      <c r="K96" s="15" t="s">
        <v>904</v>
      </c>
      <c r="L96" s="15"/>
      <c r="M96" s="15" t="s">
        <v>57</v>
      </c>
      <c r="N96" s="15" t="s">
        <v>1004</v>
      </c>
      <c r="O96" s="15" t="s">
        <v>412</v>
      </c>
      <c r="P96" s="15" t="s">
        <v>1005</v>
      </c>
      <c r="Q96" s="15" t="s">
        <v>42</v>
      </c>
      <c r="R96" s="15" t="s">
        <v>55</v>
      </c>
      <c r="S96" s="15">
        <v>56</v>
      </c>
      <c r="T96" s="15">
        <v>0</v>
      </c>
      <c r="U96" s="31">
        <f t="shared" si="6"/>
        <v>56</v>
      </c>
      <c r="V96" s="24">
        <v>11.25</v>
      </c>
      <c r="W96" s="24">
        <f t="shared" si="7"/>
        <v>630</v>
      </c>
      <c r="X96" s="24">
        <v>25</v>
      </c>
      <c r="Y96" s="24">
        <f t="shared" si="8"/>
        <v>1400</v>
      </c>
      <c r="Z96" s="28" t="str">
        <f>IFERROR(#REF!*U96,"")</f>
        <v/>
      </c>
      <c r="AA96" s="15" t="s">
        <v>992</v>
      </c>
      <c r="AB96" s="16">
        <f>SUM(U96/AA96)</f>
        <v>0.77777777777777779</v>
      </c>
      <c r="AC96" s="16">
        <f t="shared" si="9"/>
        <v>0</v>
      </c>
      <c r="AD96" s="15">
        <f t="shared" si="10"/>
        <v>0</v>
      </c>
    </row>
    <row r="97" spans="1:30" ht="115.35" customHeight="1" x14ac:dyDescent="0.25">
      <c r="A97" s="14"/>
      <c r="B97" s="15" t="s">
        <v>27</v>
      </c>
      <c r="C97" s="15" t="s">
        <v>85</v>
      </c>
      <c r="D97" s="15" t="s">
        <v>86</v>
      </c>
      <c r="E97" s="15" t="s">
        <v>452</v>
      </c>
      <c r="F97" s="15" t="s">
        <v>843</v>
      </c>
      <c r="G97" s="15" t="s">
        <v>844</v>
      </c>
      <c r="H97" s="15" t="s">
        <v>743</v>
      </c>
      <c r="I97" s="15" t="s">
        <v>744</v>
      </c>
      <c r="J97" s="15" t="s">
        <v>845</v>
      </c>
      <c r="K97" s="15" t="s">
        <v>846</v>
      </c>
      <c r="L97" s="15"/>
      <c r="M97" s="15" t="s">
        <v>116</v>
      </c>
      <c r="N97" s="15" t="s">
        <v>847</v>
      </c>
      <c r="O97" s="15" t="s">
        <v>127</v>
      </c>
      <c r="P97" s="15" t="s">
        <v>848</v>
      </c>
      <c r="Q97" s="15" t="s">
        <v>534</v>
      </c>
      <c r="R97" s="15" t="s">
        <v>65</v>
      </c>
      <c r="S97" s="15">
        <v>130</v>
      </c>
      <c r="T97" s="15">
        <v>0</v>
      </c>
      <c r="U97" s="31">
        <f t="shared" si="6"/>
        <v>130</v>
      </c>
      <c r="V97" s="24">
        <v>13</v>
      </c>
      <c r="W97" s="24">
        <f t="shared" si="7"/>
        <v>1690</v>
      </c>
      <c r="X97" s="24">
        <v>30</v>
      </c>
      <c r="Y97" s="24">
        <f t="shared" si="8"/>
        <v>3900</v>
      </c>
      <c r="Z97" s="28" t="str">
        <f>IFERROR(#REF!*U97,"")</f>
        <v/>
      </c>
      <c r="AA97" s="15" t="s">
        <v>53</v>
      </c>
      <c r="AB97" s="16">
        <f>SUM(U97/AA97)</f>
        <v>4.333333333333333</v>
      </c>
      <c r="AC97" s="16">
        <f t="shared" si="9"/>
        <v>4</v>
      </c>
      <c r="AD97" s="15">
        <f t="shared" si="10"/>
        <v>120</v>
      </c>
    </row>
    <row r="98" spans="1:30" ht="25.35" customHeight="1" x14ac:dyDescent="0.25">
      <c r="A98" s="14" t="s">
        <v>412</v>
      </c>
      <c r="B98" s="15" t="s">
        <v>27</v>
      </c>
      <c r="C98" s="15" t="s">
        <v>85</v>
      </c>
      <c r="D98" s="15" t="s">
        <v>86</v>
      </c>
      <c r="E98" s="15" t="s">
        <v>87</v>
      </c>
      <c r="F98" s="15" t="s">
        <v>367</v>
      </c>
      <c r="G98" s="15" t="s">
        <v>368</v>
      </c>
      <c r="H98" s="15" t="s">
        <v>373</v>
      </c>
      <c r="I98" s="15" t="s">
        <v>374</v>
      </c>
      <c r="J98" s="15" t="s">
        <v>375</v>
      </c>
      <c r="K98" s="15" t="s">
        <v>376</v>
      </c>
      <c r="L98" s="15"/>
      <c r="M98" s="15" t="s">
        <v>116</v>
      </c>
      <c r="N98" s="15" t="s">
        <v>377</v>
      </c>
      <c r="O98" s="15" t="s">
        <v>95</v>
      </c>
      <c r="P98" s="15" t="s">
        <v>378</v>
      </c>
      <c r="Q98" s="15" t="s">
        <v>42</v>
      </c>
      <c r="R98" s="15" t="s">
        <v>77</v>
      </c>
      <c r="S98" s="15">
        <v>1</v>
      </c>
      <c r="T98" s="15">
        <v>0</v>
      </c>
      <c r="U98" s="31">
        <f t="shared" si="6"/>
        <v>1</v>
      </c>
      <c r="V98" s="24">
        <v>22.5</v>
      </c>
      <c r="W98" s="24">
        <f t="shared" si="7"/>
        <v>22.5</v>
      </c>
      <c r="X98" s="24">
        <v>50</v>
      </c>
      <c r="Y98" s="24">
        <f t="shared" si="8"/>
        <v>50</v>
      </c>
      <c r="Z98" s="28" t="str">
        <f>IFERROR(#REF!*U98,"")</f>
        <v/>
      </c>
      <c r="AA98" s="15" t="s">
        <v>53</v>
      </c>
      <c r="AB98" s="16">
        <f>SUM(U98/AA98)</f>
        <v>3.3333333333333333E-2</v>
      </c>
      <c r="AC98" s="16">
        <f t="shared" si="9"/>
        <v>0</v>
      </c>
      <c r="AD98" s="15">
        <f t="shared" si="10"/>
        <v>0</v>
      </c>
    </row>
    <row r="99" spans="1:30" ht="25.35" customHeight="1" x14ac:dyDescent="0.25">
      <c r="A99" s="14" t="s">
        <v>412</v>
      </c>
      <c r="B99" s="15" t="s">
        <v>27</v>
      </c>
      <c r="C99" s="15" t="s">
        <v>85</v>
      </c>
      <c r="D99" s="15" t="s">
        <v>86</v>
      </c>
      <c r="E99" s="15" t="s">
        <v>119</v>
      </c>
      <c r="F99" s="15" t="s">
        <v>357</v>
      </c>
      <c r="G99" s="15" t="s">
        <v>358</v>
      </c>
      <c r="H99" s="15" t="s">
        <v>257</v>
      </c>
      <c r="I99" s="15" t="s">
        <v>258</v>
      </c>
      <c r="J99" s="15" t="s">
        <v>124</v>
      </c>
      <c r="K99" s="15" t="s">
        <v>125</v>
      </c>
      <c r="L99" s="15"/>
      <c r="M99" s="15" t="s">
        <v>57</v>
      </c>
      <c r="N99" s="15" t="s">
        <v>365</v>
      </c>
      <c r="O99" s="15" t="s">
        <v>127</v>
      </c>
      <c r="P99" s="15" t="s">
        <v>366</v>
      </c>
      <c r="Q99" s="15" t="s">
        <v>42</v>
      </c>
      <c r="R99" s="15" t="s">
        <v>77</v>
      </c>
      <c r="S99" s="15">
        <v>100</v>
      </c>
      <c r="T99" s="15">
        <v>0</v>
      </c>
      <c r="U99" s="31">
        <f t="shared" si="6"/>
        <v>100</v>
      </c>
      <c r="V99" s="24">
        <v>13</v>
      </c>
      <c r="W99" s="24">
        <f t="shared" si="7"/>
        <v>1300</v>
      </c>
      <c r="X99" s="24">
        <v>35</v>
      </c>
      <c r="Y99" s="24">
        <f t="shared" si="8"/>
        <v>3500</v>
      </c>
      <c r="Z99" s="28" t="str">
        <f>IFERROR(#REF!*U99,"")</f>
        <v/>
      </c>
      <c r="AA99" s="15" t="s">
        <v>53</v>
      </c>
      <c r="AB99" s="16">
        <f>SUM(U99/AA99)</f>
        <v>3.3333333333333335</v>
      </c>
      <c r="AC99" s="16">
        <f t="shared" si="9"/>
        <v>3</v>
      </c>
      <c r="AD99" s="15">
        <f t="shared" si="10"/>
        <v>90</v>
      </c>
    </row>
    <row r="100" spans="1:30" ht="25.35" customHeight="1" x14ac:dyDescent="0.25">
      <c r="A100" s="14" t="s">
        <v>412</v>
      </c>
      <c r="B100" s="15" t="s">
        <v>27</v>
      </c>
      <c r="C100" s="15" t="s">
        <v>85</v>
      </c>
      <c r="D100" s="15" t="s">
        <v>86</v>
      </c>
      <c r="E100" s="15" t="s">
        <v>119</v>
      </c>
      <c r="F100" s="15" t="s">
        <v>357</v>
      </c>
      <c r="G100" s="15" t="s">
        <v>358</v>
      </c>
      <c r="H100" s="15" t="s">
        <v>257</v>
      </c>
      <c r="I100" s="15" t="s">
        <v>258</v>
      </c>
      <c r="J100" s="15" t="s">
        <v>124</v>
      </c>
      <c r="K100" s="15" t="s">
        <v>125</v>
      </c>
      <c r="L100" s="15"/>
      <c r="M100" s="15" t="s">
        <v>57</v>
      </c>
      <c r="N100" s="15" t="s">
        <v>363</v>
      </c>
      <c r="O100" s="15" t="s">
        <v>127</v>
      </c>
      <c r="P100" s="15" t="s">
        <v>364</v>
      </c>
      <c r="Q100" s="15" t="s">
        <v>42</v>
      </c>
      <c r="R100" s="15" t="s">
        <v>77</v>
      </c>
      <c r="S100" s="15">
        <v>29</v>
      </c>
      <c r="T100" s="15">
        <v>0</v>
      </c>
      <c r="U100" s="31">
        <f t="shared" si="6"/>
        <v>29</v>
      </c>
      <c r="V100" s="24">
        <v>13</v>
      </c>
      <c r="W100" s="24">
        <f t="shared" si="7"/>
        <v>377</v>
      </c>
      <c r="X100" s="24">
        <v>35</v>
      </c>
      <c r="Y100" s="24">
        <f t="shared" si="8"/>
        <v>1015</v>
      </c>
      <c r="Z100" s="28" t="str">
        <f>IFERROR(#REF!*U100,"")</f>
        <v/>
      </c>
      <c r="AA100" s="15" t="s">
        <v>53</v>
      </c>
      <c r="AB100" s="16">
        <f>SUM(U100/AA100)</f>
        <v>0.96666666666666667</v>
      </c>
      <c r="AC100" s="16">
        <f t="shared" si="9"/>
        <v>0</v>
      </c>
      <c r="AD100" s="15">
        <f t="shared" si="10"/>
        <v>0</v>
      </c>
    </row>
    <row r="101" spans="1:30" ht="25.35" customHeight="1" x14ac:dyDescent="0.25">
      <c r="A101" s="14" t="s">
        <v>412</v>
      </c>
      <c r="B101" s="15" t="s">
        <v>27</v>
      </c>
      <c r="C101" s="15" t="s">
        <v>85</v>
      </c>
      <c r="D101" s="15" t="s">
        <v>86</v>
      </c>
      <c r="E101" s="15" t="s">
        <v>119</v>
      </c>
      <c r="F101" s="15" t="s">
        <v>255</v>
      </c>
      <c r="G101" s="15" t="s">
        <v>256</v>
      </c>
      <c r="H101" s="15" t="s">
        <v>257</v>
      </c>
      <c r="I101" s="15" t="s">
        <v>258</v>
      </c>
      <c r="J101" s="15" t="s">
        <v>124</v>
      </c>
      <c r="K101" s="15" t="s">
        <v>125</v>
      </c>
      <c r="L101" s="15"/>
      <c r="M101" s="15" t="s">
        <v>116</v>
      </c>
      <c r="N101" s="15" t="s">
        <v>263</v>
      </c>
      <c r="O101" s="15" t="s">
        <v>127</v>
      </c>
      <c r="P101" s="15" t="s">
        <v>264</v>
      </c>
      <c r="Q101" s="15" t="s">
        <v>42</v>
      </c>
      <c r="R101" s="15" t="s">
        <v>77</v>
      </c>
      <c r="S101" s="15">
        <v>24</v>
      </c>
      <c r="T101" s="15">
        <v>0</v>
      </c>
      <c r="U101" s="31">
        <f t="shared" si="6"/>
        <v>24</v>
      </c>
      <c r="V101" s="24">
        <v>16.25</v>
      </c>
      <c r="W101" s="24">
        <f t="shared" si="7"/>
        <v>390</v>
      </c>
      <c r="X101" s="24">
        <v>40</v>
      </c>
      <c r="Y101" s="24">
        <f t="shared" si="8"/>
        <v>960</v>
      </c>
      <c r="Z101" s="28" t="str">
        <f>IFERROR(#REF!*U101,"")</f>
        <v/>
      </c>
      <c r="AA101" s="15" t="s">
        <v>194</v>
      </c>
      <c r="AB101" s="16">
        <f>SUM(U101/AA101)</f>
        <v>1</v>
      </c>
      <c r="AC101" s="16">
        <f t="shared" si="9"/>
        <v>1</v>
      </c>
      <c r="AD101" s="15">
        <f t="shared" si="10"/>
        <v>24</v>
      </c>
    </row>
    <row r="102" spans="1:30" ht="25.35" customHeight="1" x14ac:dyDescent="0.25">
      <c r="A102" s="14" t="s">
        <v>412</v>
      </c>
      <c r="B102" s="15" t="s">
        <v>27</v>
      </c>
      <c r="C102" s="15" t="s">
        <v>85</v>
      </c>
      <c r="D102" s="15" t="s">
        <v>86</v>
      </c>
      <c r="E102" s="15" t="s">
        <v>119</v>
      </c>
      <c r="F102" s="15" t="s">
        <v>255</v>
      </c>
      <c r="G102" s="15" t="s">
        <v>256</v>
      </c>
      <c r="H102" s="15" t="s">
        <v>257</v>
      </c>
      <c r="I102" s="15" t="s">
        <v>258</v>
      </c>
      <c r="J102" s="15" t="s">
        <v>124</v>
      </c>
      <c r="K102" s="15" t="s">
        <v>125</v>
      </c>
      <c r="L102" s="15"/>
      <c r="M102" s="15" t="s">
        <v>116</v>
      </c>
      <c r="N102" s="15" t="s">
        <v>267</v>
      </c>
      <c r="O102" s="15" t="s">
        <v>127</v>
      </c>
      <c r="P102" s="15" t="s">
        <v>268</v>
      </c>
      <c r="Q102" s="15" t="s">
        <v>42</v>
      </c>
      <c r="R102" s="15" t="s">
        <v>77</v>
      </c>
      <c r="S102" s="15">
        <v>113</v>
      </c>
      <c r="T102" s="15">
        <v>0</v>
      </c>
      <c r="U102" s="31">
        <f t="shared" si="6"/>
        <v>113</v>
      </c>
      <c r="V102" s="24">
        <v>16.25</v>
      </c>
      <c r="W102" s="24">
        <f t="shared" si="7"/>
        <v>1836.25</v>
      </c>
      <c r="X102" s="24">
        <v>40</v>
      </c>
      <c r="Y102" s="24">
        <f t="shared" si="8"/>
        <v>4520</v>
      </c>
      <c r="Z102" s="28" t="str">
        <f>IFERROR(#REF!*U102,"")</f>
        <v/>
      </c>
      <c r="AA102" s="15" t="s">
        <v>194</v>
      </c>
      <c r="AB102" s="16">
        <f>SUM(U102/AA102)</f>
        <v>4.708333333333333</v>
      </c>
      <c r="AC102" s="16">
        <f t="shared" si="9"/>
        <v>4</v>
      </c>
      <c r="AD102" s="15">
        <f t="shared" si="10"/>
        <v>96</v>
      </c>
    </row>
    <row r="103" spans="1:30" ht="25.35" customHeight="1" x14ac:dyDescent="0.25">
      <c r="A103" s="14" t="s">
        <v>412</v>
      </c>
      <c r="B103" s="15" t="s">
        <v>27</v>
      </c>
      <c r="C103" s="15" t="s">
        <v>85</v>
      </c>
      <c r="D103" s="15" t="s">
        <v>86</v>
      </c>
      <c r="E103" s="15" t="s">
        <v>119</v>
      </c>
      <c r="F103" s="15" t="s">
        <v>255</v>
      </c>
      <c r="G103" s="15" t="s">
        <v>256</v>
      </c>
      <c r="H103" s="15" t="s">
        <v>257</v>
      </c>
      <c r="I103" s="15" t="s">
        <v>258</v>
      </c>
      <c r="J103" s="15" t="s">
        <v>124</v>
      </c>
      <c r="K103" s="15" t="s">
        <v>125</v>
      </c>
      <c r="L103" s="15"/>
      <c r="M103" s="15" t="s">
        <v>116</v>
      </c>
      <c r="N103" s="15" t="s">
        <v>260</v>
      </c>
      <c r="O103" s="15" t="s">
        <v>127</v>
      </c>
      <c r="P103" s="15" t="s">
        <v>261</v>
      </c>
      <c r="Q103" s="15" t="s">
        <v>42</v>
      </c>
      <c r="R103" s="15" t="s">
        <v>77</v>
      </c>
      <c r="S103" s="15">
        <v>26</v>
      </c>
      <c r="T103" s="15">
        <v>0</v>
      </c>
      <c r="U103" s="31">
        <f t="shared" si="6"/>
        <v>26</v>
      </c>
      <c r="V103" s="24">
        <v>16.25</v>
      </c>
      <c r="W103" s="24">
        <f t="shared" si="7"/>
        <v>422.5</v>
      </c>
      <c r="X103" s="24">
        <v>40</v>
      </c>
      <c r="Y103" s="24">
        <f t="shared" si="8"/>
        <v>1040</v>
      </c>
      <c r="Z103" s="28" t="str">
        <f>IFERROR(#REF!*U103,"")</f>
        <v/>
      </c>
      <c r="AA103" s="15" t="s">
        <v>186</v>
      </c>
      <c r="AB103" s="16">
        <f>SUM(U103/AA103)</f>
        <v>1</v>
      </c>
      <c r="AC103" s="16">
        <f t="shared" si="9"/>
        <v>1</v>
      </c>
      <c r="AD103" s="15">
        <f t="shared" si="10"/>
        <v>26</v>
      </c>
    </row>
    <row r="104" spans="1:30" ht="115.35" customHeight="1" x14ac:dyDescent="0.25">
      <c r="A104" s="14"/>
      <c r="B104" s="15" t="s">
        <v>27</v>
      </c>
      <c r="C104" s="15" t="s">
        <v>85</v>
      </c>
      <c r="D104" s="15" t="s">
        <v>86</v>
      </c>
      <c r="E104" s="15" t="s">
        <v>119</v>
      </c>
      <c r="F104" s="15" t="s">
        <v>120</v>
      </c>
      <c r="G104" s="15" t="s">
        <v>121</v>
      </c>
      <c r="H104" s="15" t="s">
        <v>130</v>
      </c>
      <c r="I104" s="15" t="s">
        <v>131</v>
      </c>
      <c r="J104" s="15" t="s">
        <v>124</v>
      </c>
      <c r="K104" s="15" t="s">
        <v>125</v>
      </c>
      <c r="L104" s="15"/>
      <c r="M104" s="15" t="s">
        <v>116</v>
      </c>
      <c r="N104" s="15" t="s">
        <v>132</v>
      </c>
      <c r="O104" s="15" t="s">
        <v>127</v>
      </c>
      <c r="P104" s="15" t="s">
        <v>133</v>
      </c>
      <c r="Q104" s="15" t="s">
        <v>534</v>
      </c>
      <c r="R104" s="15" t="s">
        <v>77</v>
      </c>
      <c r="S104" s="15">
        <v>68</v>
      </c>
      <c r="T104" s="15">
        <v>0</v>
      </c>
      <c r="U104" s="31">
        <f t="shared" si="6"/>
        <v>68</v>
      </c>
      <c r="V104" s="24">
        <v>13</v>
      </c>
      <c r="W104" s="24">
        <f t="shared" si="7"/>
        <v>884</v>
      </c>
      <c r="X104" s="24">
        <v>35</v>
      </c>
      <c r="Y104" s="24">
        <f t="shared" si="8"/>
        <v>2380</v>
      </c>
      <c r="Z104" s="28" t="str">
        <f>IFERROR(#REF!*U104,"")</f>
        <v/>
      </c>
      <c r="AA104" s="15" t="s">
        <v>44</v>
      </c>
      <c r="AB104" s="16">
        <f>SUM(U104/AA104)</f>
        <v>1.8888888888888888</v>
      </c>
      <c r="AC104" s="16">
        <f t="shared" si="9"/>
        <v>1</v>
      </c>
      <c r="AD104" s="15">
        <f t="shared" si="10"/>
        <v>36</v>
      </c>
    </row>
    <row r="105" spans="1:30" ht="25.35" customHeight="1" x14ac:dyDescent="0.25">
      <c r="A105" s="14" t="s">
        <v>412</v>
      </c>
      <c r="B105" s="15" t="s">
        <v>27</v>
      </c>
      <c r="C105" s="15" t="s">
        <v>85</v>
      </c>
      <c r="D105" s="15" t="s">
        <v>86</v>
      </c>
      <c r="E105" s="15" t="s">
        <v>119</v>
      </c>
      <c r="F105" s="15" t="s">
        <v>120</v>
      </c>
      <c r="G105" s="15" t="s">
        <v>121</v>
      </c>
      <c r="H105" s="15" t="s">
        <v>130</v>
      </c>
      <c r="I105" s="15" t="s">
        <v>131</v>
      </c>
      <c r="J105" s="15" t="s">
        <v>124</v>
      </c>
      <c r="K105" s="15" t="s">
        <v>125</v>
      </c>
      <c r="L105" s="15"/>
      <c r="M105" s="15" t="s">
        <v>116</v>
      </c>
      <c r="N105" s="15" t="s">
        <v>140</v>
      </c>
      <c r="O105" s="15" t="s">
        <v>127</v>
      </c>
      <c r="P105" s="15" t="s">
        <v>141</v>
      </c>
      <c r="Q105" s="15" t="s">
        <v>534</v>
      </c>
      <c r="R105" s="15" t="s">
        <v>77</v>
      </c>
      <c r="S105" s="15">
        <v>143</v>
      </c>
      <c r="T105" s="15">
        <v>0</v>
      </c>
      <c r="U105" s="31">
        <f t="shared" si="6"/>
        <v>143</v>
      </c>
      <c r="V105" s="24">
        <v>13</v>
      </c>
      <c r="W105" s="24">
        <f t="shared" si="7"/>
        <v>1859</v>
      </c>
      <c r="X105" s="24">
        <v>35</v>
      </c>
      <c r="Y105" s="24">
        <f t="shared" si="8"/>
        <v>5005</v>
      </c>
      <c r="Z105" s="28" t="str">
        <f>IFERROR(#REF!*U105,"")</f>
        <v/>
      </c>
      <c r="AA105" s="15" t="s">
        <v>129</v>
      </c>
      <c r="AB105" s="16">
        <f>SUM(U105/AA105)</f>
        <v>5.1071428571428568</v>
      </c>
      <c r="AC105" s="16">
        <f t="shared" si="9"/>
        <v>5</v>
      </c>
      <c r="AD105" s="15">
        <f t="shared" si="10"/>
        <v>140</v>
      </c>
    </row>
    <row r="106" spans="1:30" ht="25.35" customHeight="1" x14ac:dyDescent="0.25">
      <c r="A106" s="14" t="s">
        <v>412</v>
      </c>
      <c r="B106" s="15" t="s">
        <v>27</v>
      </c>
      <c r="C106" s="15" t="s">
        <v>85</v>
      </c>
      <c r="D106" s="15" t="s">
        <v>86</v>
      </c>
      <c r="E106" s="15" t="s">
        <v>119</v>
      </c>
      <c r="F106" s="15" t="s">
        <v>120</v>
      </c>
      <c r="G106" s="15" t="s">
        <v>121</v>
      </c>
      <c r="H106" s="15" t="s">
        <v>130</v>
      </c>
      <c r="I106" s="15" t="s">
        <v>131</v>
      </c>
      <c r="J106" s="15" t="s">
        <v>124</v>
      </c>
      <c r="K106" s="15" t="s">
        <v>125</v>
      </c>
      <c r="L106" s="15"/>
      <c r="M106" s="15" t="s">
        <v>116</v>
      </c>
      <c r="N106" s="15" t="s">
        <v>137</v>
      </c>
      <c r="O106" s="15" t="s">
        <v>127</v>
      </c>
      <c r="P106" s="15" t="s">
        <v>138</v>
      </c>
      <c r="Q106" s="15" t="s">
        <v>534</v>
      </c>
      <c r="R106" s="15" t="s">
        <v>77</v>
      </c>
      <c r="S106" s="15">
        <v>153</v>
      </c>
      <c r="T106" s="15">
        <v>0</v>
      </c>
      <c r="U106" s="31">
        <f t="shared" si="6"/>
        <v>153</v>
      </c>
      <c r="V106" s="24">
        <v>13</v>
      </c>
      <c r="W106" s="24">
        <f t="shared" si="7"/>
        <v>1989</v>
      </c>
      <c r="X106" s="24">
        <v>35</v>
      </c>
      <c r="Y106" s="24">
        <f t="shared" si="8"/>
        <v>5355</v>
      </c>
      <c r="Z106" s="28" t="str">
        <f>IFERROR(#REF!*U106,"")</f>
        <v/>
      </c>
      <c r="AA106" s="15" t="s">
        <v>44</v>
      </c>
      <c r="AB106" s="16">
        <f>SUM(U106/AA106)</f>
        <v>4.25</v>
      </c>
      <c r="AC106" s="16">
        <f t="shared" si="9"/>
        <v>4</v>
      </c>
      <c r="AD106" s="15">
        <f t="shared" si="10"/>
        <v>144</v>
      </c>
    </row>
    <row r="107" spans="1:30" ht="25.35" customHeight="1" x14ac:dyDescent="0.25">
      <c r="A107" s="14" t="s">
        <v>412</v>
      </c>
      <c r="B107" s="15" t="s">
        <v>27</v>
      </c>
      <c r="C107" s="15" t="s">
        <v>85</v>
      </c>
      <c r="D107" s="15" t="s">
        <v>86</v>
      </c>
      <c r="E107" s="15" t="s">
        <v>119</v>
      </c>
      <c r="F107" s="15" t="s">
        <v>120</v>
      </c>
      <c r="G107" s="15" t="s">
        <v>121</v>
      </c>
      <c r="H107" s="15" t="s">
        <v>130</v>
      </c>
      <c r="I107" s="15" t="s">
        <v>131</v>
      </c>
      <c r="J107" s="15" t="s">
        <v>124</v>
      </c>
      <c r="K107" s="15" t="s">
        <v>125</v>
      </c>
      <c r="L107" s="15"/>
      <c r="M107" s="15" t="s">
        <v>116</v>
      </c>
      <c r="N107" s="15" t="s">
        <v>135</v>
      </c>
      <c r="O107" s="15" t="s">
        <v>127</v>
      </c>
      <c r="P107" s="15" t="s">
        <v>136</v>
      </c>
      <c r="Q107" s="15" t="s">
        <v>534</v>
      </c>
      <c r="R107" s="15" t="s">
        <v>77</v>
      </c>
      <c r="S107" s="15">
        <v>188</v>
      </c>
      <c r="T107" s="15">
        <v>0</v>
      </c>
      <c r="U107" s="31">
        <f t="shared" si="6"/>
        <v>188</v>
      </c>
      <c r="V107" s="24">
        <v>13</v>
      </c>
      <c r="W107" s="24">
        <f t="shared" si="7"/>
        <v>2444</v>
      </c>
      <c r="X107" s="24">
        <v>35</v>
      </c>
      <c r="Y107" s="24">
        <f t="shared" si="8"/>
        <v>6580</v>
      </c>
      <c r="Z107" s="28" t="str">
        <f>IFERROR(#REF!*U107,"")</f>
        <v/>
      </c>
      <c r="AA107" s="15" t="s">
        <v>44</v>
      </c>
      <c r="AB107" s="16">
        <f>SUM(U107/AA107)</f>
        <v>5.2222222222222223</v>
      </c>
      <c r="AC107" s="16">
        <f t="shared" si="9"/>
        <v>5</v>
      </c>
      <c r="AD107" s="15">
        <f t="shared" si="10"/>
        <v>180</v>
      </c>
    </row>
    <row r="108" spans="1:30" ht="25.35" customHeight="1" x14ac:dyDescent="0.25">
      <c r="A108" s="14" t="s">
        <v>412</v>
      </c>
      <c r="B108" s="15" t="s">
        <v>27</v>
      </c>
      <c r="C108" s="15" t="s">
        <v>85</v>
      </c>
      <c r="D108" s="15" t="s">
        <v>86</v>
      </c>
      <c r="E108" s="15" t="s">
        <v>119</v>
      </c>
      <c r="F108" s="15" t="s">
        <v>120</v>
      </c>
      <c r="G108" s="15" t="s">
        <v>121</v>
      </c>
      <c r="H108" s="15" t="s">
        <v>130</v>
      </c>
      <c r="I108" s="15" t="s">
        <v>131</v>
      </c>
      <c r="J108" s="15" t="s">
        <v>124</v>
      </c>
      <c r="K108" s="15" t="s">
        <v>125</v>
      </c>
      <c r="L108" s="15"/>
      <c r="M108" s="15" t="s">
        <v>116</v>
      </c>
      <c r="N108" s="15" t="s">
        <v>142</v>
      </c>
      <c r="O108" s="15" t="s">
        <v>127</v>
      </c>
      <c r="P108" s="15" t="s">
        <v>143</v>
      </c>
      <c r="Q108" s="15" t="s">
        <v>534</v>
      </c>
      <c r="R108" s="15" t="s">
        <v>77</v>
      </c>
      <c r="S108" s="15">
        <v>400</v>
      </c>
      <c r="T108" s="15">
        <v>0</v>
      </c>
      <c r="U108" s="31">
        <f t="shared" si="6"/>
        <v>400</v>
      </c>
      <c r="V108" s="24">
        <v>13</v>
      </c>
      <c r="W108" s="24">
        <f t="shared" si="7"/>
        <v>5200</v>
      </c>
      <c r="X108" s="24">
        <v>35</v>
      </c>
      <c r="Y108" s="24">
        <f t="shared" si="8"/>
        <v>14000</v>
      </c>
      <c r="Z108" s="28" t="str">
        <f>IFERROR(#REF!*U108,"")</f>
        <v/>
      </c>
      <c r="AA108" s="15" t="s">
        <v>129</v>
      </c>
      <c r="AB108" s="16">
        <f>SUM(U108/AA108)</f>
        <v>14.285714285714286</v>
      </c>
      <c r="AC108" s="16">
        <f t="shared" si="9"/>
        <v>14</v>
      </c>
      <c r="AD108" s="15">
        <f t="shared" si="10"/>
        <v>392</v>
      </c>
    </row>
    <row r="109" spans="1:30" ht="115.35" customHeight="1" x14ac:dyDescent="0.25">
      <c r="A109" s="14"/>
      <c r="B109" s="15" t="s">
        <v>27</v>
      </c>
      <c r="C109" s="15" t="s">
        <v>85</v>
      </c>
      <c r="D109" s="15" t="s">
        <v>86</v>
      </c>
      <c r="E109" s="15" t="s">
        <v>119</v>
      </c>
      <c r="F109" s="15" t="s">
        <v>120</v>
      </c>
      <c r="G109" s="15" t="s">
        <v>121</v>
      </c>
      <c r="H109" s="15" t="s">
        <v>182</v>
      </c>
      <c r="I109" s="15" t="s">
        <v>183</v>
      </c>
      <c r="J109" s="15" t="s">
        <v>124</v>
      </c>
      <c r="K109" s="15" t="s">
        <v>125</v>
      </c>
      <c r="L109" s="15"/>
      <c r="M109" s="15" t="s">
        <v>116</v>
      </c>
      <c r="N109" s="15" t="s">
        <v>190</v>
      </c>
      <c r="O109" s="15" t="s">
        <v>127</v>
      </c>
      <c r="P109" s="15" t="s">
        <v>191</v>
      </c>
      <c r="Q109" s="15" t="s">
        <v>534</v>
      </c>
      <c r="R109" s="15" t="s">
        <v>65</v>
      </c>
      <c r="S109" s="15">
        <v>26</v>
      </c>
      <c r="T109" s="15">
        <v>0</v>
      </c>
      <c r="U109" s="31">
        <f t="shared" si="6"/>
        <v>26</v>
      </c>
      <c r="V109" s="24">
        <v>13</v>
      </c>
      <c r="W109" s="24">
        <f t="shared" si="7"/>
        <v>338</v>
      </c>
      <c r="X109" s="24">
        <v>35</v>
      </c>
      <c r="Y109" s="24">
        <f t="shared" si="8"/>
        <v>910</v>
      </c>
      <c r="Z109" s="28" t="str">
        <f>IFERROR(#REF!*U109,"")</f>
        <v/>
      </c>
      <c r="AA109" s="15" t="s">
        <v>186</v>
      </c>
      <c r="AB109" s="16">
        <f>SUM(U109/AA109)</f>
        <v>1</v>
      </c>
      <c r="AC109" s="16">
        <f t="shared" si="9"/>
        <v>1</v>
      </c>
      <c r="AD109" s="15">
        <f t="shared" si="10"/>
        <v>26</v>
      </c>
    </row>
    <row r="110" spans="1:30" ht="25.35" customHeight="1" x14ac:dyDescent="0.25">
      <c r="A110" s="14" t="s">
        <v>412</v>
      </c>
      <c r="B110" s="15" t="s">
        <v>27</v>
      </c>
      <c r="C110" s="15" t="s">
        <v>85</v>
      </c>
      <c r="D110" s="15" t="s">
        <v>86</v>
      </c>
      <c r="E110" s="15" t="s">
        <v>119</v>
      </c>
      <c r="F110" s="15" t="s">
        <v>120</v>
      </c>
      <c r="G110" s="15" t="s">
        <v>121</v>
      </c>
      <c r="H110" s="15" t="s">
        <v>182</v>
      </c>
      <c r="I110" s="15" t="s">
        <v>183</v>
      </c>
      <c r="J110" s="15" t="s">
        <v>124</v>
      </c>
      <c r="K110" s="15" t="s">
        <v>125</v>
      </c>
      <c r="L110" s="15"/>
      <c r="M110" s="15" t="s">
        <v>116</v>
      </c>
      <c r="N110" s="15" t="s">
        <v>184</v>
      </c>
      <c r="O110" s="15" t="s">
        <v>127</v>
      </c>
      <c r="P110" s="15" t="s">
        <v>185</v>
      </c>
      <c r="Q110" s="15" t="s">
        <v>534</v>
      </c>
      <c r="R110" s="15" t="s">
        <v>65</v>
      </c>
      <c r="S110" s="15">
        <v>309</v>
      </c>
      <c r="T110" s="15">
        <v>0</v>
      </c>
      <c r="U110" s="31">
        <f t="shared" si="6"/>
        <v>309</v>
      </c>
      <c r="V110" s="24">
        <v>13</v>
      </c>
      <c r="W110" s="24">
        <f t="shared" si="7"/>
        <v>4017</v>
      </c>
      <c r="X110" s="24">
        <v>35</v>
      </c>
      <c r="Y110" s="24">
        <f t="shared" si="8"/>
        <v>10815</v>
      </c>
      <c r="Z110" s="28" t="str">
        <f>IFERROR(#REF!*U110,"")</f>
        <v/>
      </c>
      <c r="AA110" s="15" t="s">
        <v>186</v>
      </c>
      <c r="AB110" s="16">
        <f>SUM(U110/AA110)</f>
        <v>11.884615384615385</v>
      </c>
      <c r="AC110" s="16">
        <f t="shared" si="9"/>
        <v>11</v>
      </c>
      <c r="AD110" s="15">
        <f t="shared" si="10"/>
        <v>286</v>
      </c>
    </row>
    <row r="111" spans="1:30" ht="25.35" customHeight="1" x14ac:dyDescent="0.25">
      <c r="A111" s="14" t="s">
        <v>412</v>
      </c>
      <c r="B111" s="15" t="s">
        <v>27</v>
      </c>
      <c r="C111" s="15" t="s">
        <v>85</v>
      </c>
      <c r="D111" s="15" t="s">
        <v>86</v>
      </c>
      <c r="E111" s="15" t="s">
        <v>119</v>
      </c>
      <c r="F111" s="15" t="s">
        <v>120</v>
      </c>
      <c r="G111" s="15" t="s">
        <v>121</v>
      </c>
      <c r="H111" s="15" t="s">
        <v>182</v>
      </c>
      <c r="I111" s="15" t="s">
        <v>183</v>
      </c>
      <c r="J111" s="15" t="s">
        <v>124</v>
      </c>
      <c r="K111" s="15" t="s">
        <v>125</v>
      </c>
      <c r="L111" s="15"/>
      <c r="M111" s="15" t="s">
        <v>116</v>
      </c>
      <c r="N111" s="15" t="s">
        <v>192</v>
      </c>
      <c r="O111" s="15" t="s">
        <v>127</v>
      </c>
      <c r="P111" s="15" t="s">
        <v>193</v>
      </c>
      <c r="Q111" s="15" t="s">
        <v>534</v>
      </c>
      <c r="R111" s="15" t="s">
        <v>65</v>
      </c>
      <c r="S111" s="15">
        <v>17</v>
      </c>
      <c r="T111" s="15">
        <v>0</v>
      </c>
      <c r="U111" s="31">
        <f t="shared" si="6"/>
        <v>17</v>
      </c>
      <c r="V111" s="24">
        <v>13</v>
      </c>
      <c r="W111" s="24">
        <f t="shared" si="7"/>
        <v>221</v>
      </c>
      <c r="X111" s="24">
        <v>35</v>
      </c>
      <c r="Y111" s="24">
        <f t="shared" si="8"/>
        <v>595</v>
      </c>
      <c r="Z111" s="28" t="str">
        <f>IFERROR(#REF!*U111,"")</f>
        <v/>
      </c>
      <c r="AA111" s="15" t="s">
        <v>194</v>
      </c>
      <c r="AB111" s="16">
        <f>SUM(U111/AA111)</f>
        <v>0.70833333333333337</v>
      </c>
      <c r="AC111" s="16">
        <f t="shared" si="9"/>
        <v>0</v>
      </c>
      <c r="AD111" s="15">
        <f t="shared" si="10"/>
        <v>0</v>
      </c>
    </row>
    <row r="112" spans="1:30" ht="25.35" customHeight="1" x14ac:dyDescent="0.25">
      <c r="A112" s="14" t="s">
        <v>412</v>
      </c>
      <c r="B112" s="15" t="s">
        <v>27</v>
      </c>
      <c r="C112" s="15" t="s">
        <v>85</v>
      </c>
      <c r="D112" s="15" t="s">
        <v>86</v>
      </c>
      <c r="E112" s="15" t="s">
        <v>119</v>
      </c>
      <c r="F112" s="15" t="s">
        <v>120</v>
      </c>
      <c r="G112" s="15" t="s">
        <v>121</v>
      </c>
      <c r="H112" s="15" t="s">
        <v>182</v>
      </c>
      <c r="I112" s="15" t="s">
        <v>183</v>
      </c>
      <c r="J112" s="15" t="s">
        <v>124</v>
      </c>
      <c r="K112" s="15" t="s">
        <v>125</v>
      </c>
      <c r="L112" s="15"/>
      <c r="M112" s="15" t="s">
        <v>116</v>
      </c>
      <c r="N112" s="15" t="s">
        <v>188</v>
      </c>
      <c r="O112" s="15" t="s">
        <v>127</v>
      </c>
      <c r="P112" s="15" t="s">
        <v>189</v>
      </c>
      <c r="Q112" s="15" t="s">
        <v>534</v>
      </c>
      <c r="R112" s="15" t="s">
        <v>65</v>
      </c>
      <c r="S112" s="15">
        <v>99</v>
      </c>
      <c r="T112" s="15">
        <v>0</v>
      </c>
      <c r="U112" s="31">
        <f t="shared" si="6"/>
        <v>99</v>
      </c>
      <c r="V112" s="24">
        <v>13</v>
      </c>
      <c r="W112" s="24">
        <f t="shared" si="7"/>
        <v>1287</v>
      </c>
      <c r="X112" s="24">
        <v>35</v>
      </c>
      <c r="Y112" s="24">
        <f t="shared" si="8"/>
        <v>3465</v>
      </c>
      <c r="Z112" s="28" t="str">
        <f>IFERROR(#REF!*U112,"")</f>
        <v/>
      </c>
      <c r="AA112" s="15" t="s">
        <v>186</v>
      </c>
      <c r="AB112" s="16">
        <f>SUM(U112/AA112)</f>
        <v>3.8076923076923075</v>
      </c>
      <c r="AC112" s="16">
        <f t="shared" si="9"/>
        <v>3</v>
      </c>
      <c r="AD112" s="15">
        <f t="shared" si="10"/>
        <v>78</v>
      </c>
    </row>
    <row r="113" spans="1:30" ht="25.35" customHeight="1" x14ac:dyDescent="0.25">
      <c r="A113" s="14" t="s">
        <v>412</v>
      </c>
      <c r="B113" s="15" t="s">
        <v>27</v>
      </c>
      <c r="C113" s="15" t="s">
        <v>85</v>
      </c>
      <c r="D113" s="15" t="s">
        <v>86</v>
      </c>
      <c r="E113" s="15" t="s">
        <v>119</v>
      </c>
      <c r="F113" s="15" t="s">
        <v>120</v>
      </c>
      <c r="G113" s="15" t="s">
        <v>121</v>
      </c>
      <c r="H113" s="15" t="s">
        <v>100</v>
      </c>
      <c r="I113" s="15" t="s">
        <v>101</v>
      </c>
      <c r="J113" s="15" t="s">
        <v>124</v>
      </c>
      <c r="K113" s="15" t="s">
        <v>125</v>
      </c>
      <c r="L113" s="15"/>
      <c r="M113" s="15" t="s">
        <v>57</v>
      </c>
      <c r="N113" s="15" t="s">
        <v>171</v>
      </c>
      <c r="O113" s="15" t="s">
        <v>127</v>
      </c>
      <c r="P113" s="15" t="s">
        <v>172</v>
      </c>
      <c r="Q113" s="15" t="s">
        <v>42</v>
      </c>
      <c r="R113" s="15" t="s">
        <v>77</v>
      </c>
      <c r="S113" s="15">
        <v>1</v>
      </c>
      <c r="T113" s="15">
        <v>0</v>
      </c>
      <c r="U113" s="31">
        <f t="shared" si="6"/>
        <v>1</v>
      </c>
      <c r="V113" s="24">
        <v>13</v>
      </c>
      <c r="W113" s="24">
        <f t="shared" si="7"/>
        <v>13</v>
      </c>
      <c r="X113" s="24">
        <v>35</v>
      </c>
      <c r="Y113" s="24">
        <f t="shared" si="8"/>
        <v>35</v>
      </c>
      <c r="Z113" s="28" t="str">
        <f>IFERROR(#REF!*U113,"")</f>
        <v/>
      </c>
      <c r="AA113" s="15" t="s">
        <v>129</v>
      </c>
      <c r="AB113" s="16">
        <f>SUM(U113/AA113)</f>
        <v>3.5714285714285712E-2</v>
      </c>
      <c r="AC113" s="16">
        <f t="shared" si="9"/>
        <v>0</v>
      </c>
      <c r="AD113" s="15">
        <f t="shared" si="10"/>
        <v>0</v>
      </c>
    </row>
    <row r="114" spans="1:30" ht="115.35" customHeight="1" x14ac:dyDescent="0.25">
      <c r="A114" s="14"/>
      <c r="B114" s="15" t="s">
        <v>27</v>
      </c>
      <c r="C114" s="15" t="s">
        <v>85</v>
      </c>
      <c r="D114" s="15" t="s">
        <v>86</v>
      </c>
      <c r="E114" s="15" t="s">
        <v>119</v>
      </c>
      <c r="F114" s="15" t="s">
        <v>120</v>
      </c>
      <c r="G114" s="15" t="s">
        <v>121</v>
      </c>
      <c r="H114" s="15" t="s">
        <v>195</v>
      </c>
      <c r="I114" s="15" t="s">
        <v>196</v>
      </c>
      <c r="J114" s="15" t="s">
        <v>124</v>
      </c>
      <c r="K114" s="15" t="s">
        <v>125</v>
      </c>
      <c r="L114" s="15"/>
      <c r="M114" s="15" t="s">
        <v>116</v>
      </c>
      <c r="N114" s="15" t="s">
        <v>199</v>
      </c>
      <c r="O114" s="15" t="s">
        <v>127</v>
      </c>
      <c r="P114" s="15" t="s">
        <v>200</v>
      </c>
      <c r="Q114" s="15" t="s">
        <v>534</v>
      </c>
      <c r="R114" s="15" t="s">
        <v>65</v>
      </c>
      <c r="S114" s="15">
        <v>9</v>
      </c>
      <c r="T114" s="15">
        <v>0</v>
      </c>
      <c r="U114" s="31">
        <f t="shared" si="6"/>
        <v>9</v>
      </c>
      <c r="V114" s="24">
        <v>13</v>
      </c>
      <c r="W114" s="24">
        <f t="shared" si="7"/>
        <v>117</v>
      </c>
      <c r="X114" s="24">
        <v>35</v>
      </c>
      <c r="Y114" s="24">
        <f t="shared" si="8"/>
        <v>315</v>
      </c>
      <c r="Z114" s="28" t="str">
        <f>IFERROR(#REF!*U114,"")</f>
        <v/>
      </c>
      <c r="AA114" s="15" t="s">
        <v>44</v>
      </c>
      <c r="AB114" s="16">
        <f>SUM(U114/AA114)</f>
        <v>0.25</v>
      </c>
      <c r="AC114" s="16">
        <f t="shared" si="9"/>
        <v>0</v>
      </c>
      <c r="AD114" s="15">
        <f t="shared" si="10"/>
        <v>0</v>
      </c>
    </row>
    <row r="115" spans="1:30" ht="25.35" customHeight="1" x14ac:dyDescent="0.25">
      <c r="A115" s="14" t="s">
        <v>412</v>
      </c>
      <c r="B115" s="15" t="s">
        <v>27</v>
      </c>
      <c r="C115" s="15" t="s">
        <v>85</v>
      </c>
      <c r="D115" s="15" t="s">
        <v>86</v>
      </c>
      <c r="E115" s="15" t="s">
        <v>119</v>
      </c>
      <c r="F115" s="15" t="s">
        <v>120</v>
      </c>
      <c r="G115" s="15" t="s">
        <v>121</v>
      </c>
      <c r="H115" s="15" t="s">
        <v>195</v>
      </c>
      <c r="I115" s="15" t="s">
        <v>196</v>
      </c>
      <c r="J115" s="15" t="s">
        <v>124</v>
      </c>
      <c r="K115" s="15" t="s">
        <v>125</v>
      </c>
      <c r="L115" s="15"/>
      <c r="M115" s="15" t="s">
        <v>116</v>
      </c>
      <c r="N115" s="15" t="s">
        <v>197</v>
      </c>
      <c r="O115" s="15" t="s">
        <v>127</v>
      </c>
      <c r="P115" s="15" t="s">
        <v>198</v>
      </c>
      <c r="Q115" s="15" t="s">
        <v>534</v>
      </c>
      <c r="R115" s="15" t="s">
        <v>65</v>
      </c>
      <c r="S115" s="15">
        <v>5</v>
      </c>
      <c r="T115" s="15">
        <v>0</v>
      </c>
      <c r="U115" s="31">
        <f t="shared" si="6"/>
        <v>5</v>
      </c>
      <c r="V115" s="24">
        <v>13</v>
      </c>
      <c r="W115" s="24">
        <f t="shared" si="7"/>
        <v>65</v>
      </c>
      <c r="X115" s="24">
        <v>35</v>
      </c>
      <c r="Y115" s="24">
        <f t="shared" si="8"/>
        <v>175</v>
      </c>
      <c r="Z115" s="28" t="str">
        <f>IFERROR(#REF!*U115,"")</f>
        <v/>
      </c>
      <c r="AA115" s="15" t="s">
        <v>44</v>
      </c>
      <c r="AB115" s="16">
        <f>SUM(U115/AA115)</f>
        <v>0.1388888888888889</v>
      </c>
      <c r="AC115" s="16">
        <f t="shared" si="9"/>
        <v>0</v>
      </c>
      <c r="AD115" s="15">
        <f t="shared" si="10"/>
        <v>0</v>
      </c>
    </row>
    <row r="116" spans="1:30" ht="25.35" customHeight="1" x14ac:dyDescent="0.25">
      <c r="A116" s="14" t="s">
        <v>412</v>
      </c>
      <c r="B116" s="15" t="s">
        <v>27</v>
      </c>
      <c r="C116" s="15" t="s">
        <v>85</v>
      </c>
      <c r="D116" s="15" t="s">
        <v>86</v>
      </c>
      <c r="E116" s="15" t="s">
        <v>119</v>
      </c>
      <c r="F116" s="15" t="s">
        <v>120</v>
      </c>
      <c r="G116" s="15" t="s">
        <v>121</v>
      </c>
      <c r="H116" s="15" t="s">
        <v>173</v>
      </c>
      <c r="I116" s="15" t="s">
        <v>174</v>
      </c>
      <c r="J116" s="15" t="s">
        <v>124</v>
      </c>
      <c r="K116" s="15" t="s">
        <v>125</v>
      </c>
      <c r="L116" s="15"/>
      <c r="M116" s="15" t="s">
        <v>116</v>
      </c>
      <c r="N116" s="15" t="s">
        <v>180</v>
      </c>
      <c r="O116" s="15" t="s">
        <v>127</v>
      </c>
      <c r="P116" s="15" t="s">
        <v>181</v>
      </c>
      <c r="Q116" s="15" t="s">
        <v>534</v>
      </c>
      <c r="R116" s="15" t="s">
        <v>65</v>
      </c>
      <c r="S116" s="15">
        <v>108</v>
      </c>
      <c r="T116" s="15">
        <v>0</v>
      </c>
      <c r="U116" s="31">
        <f t="shared" si="6"/>
        <v>108</v>
      </c>
      <c r="V116" s="24">
        <v>13</v>
      </c>
      <c r="W116" s="24">
        <f t="shared" si="7"/>
        <v>1404</v>
      </c>
      <c r="X116" s="24">
        <v>35</v>
      </c>
      <c r="Y116" s="24">
        <f t="shared" si="8"/>
        <v>3780</v>
      </c>
      <c r="Z116" s="28" t="str">
        <f>IFERROR(#REF!*U116,"")</f>
        <v/>
      </c>
      <c r="AA116" s="15" t="s">
        <v>129</v>
      </c>
      <c r="AB116" s="16">
        <f>SUM(U116/AA116)</f>
        <v>3.8571428571428572</v>
      </c>
      <c r="AC116" s="16">
        <f t="shared" si="9"/>
        <v>3</v>
      </c>
      <c r="AD116" s="15">
        <f t="shared" si="10"/>
        <v>84</v>
      </c>
    </row>
    <row r="117" spans="1:30" ht="25.35" customHeight="1" x14ac:dyDescent="0.25">
      <c r="A117" s="14" t="s">
        <v>412</v>
      </c>
      <c r="B117" s="15" t="s">
        <v>27</v>
      </c>
      <c r="C117" s="15" t="s">
        <v>85</v>
      </c>
      <c r="D117" s="15" t="s">
        <v>86</v>
      </c>
      <c r="E117" s="15" t="s">
        <v>119</v>
      </c>
      <c r="F117" s="15" t="s">
        <v>120</v>
      </c>
      <c r="G117" s="15" t="s">
        <v>121</v>
      </c>
      <c r="H117" s="15" t="s">
        <v>173</v>
      </c>
      <c r="I117" s="15" t="s">
        <v>174</v>
      </c>
      <c r="J117" s="15" t="s">
        <v>124</v>
      </c>
      <c r="K117" s="15" t="s">
        <v>125</v>
      </c>
      <c r="L117" s="15"/>
      <c r="M117" s="15" t="s">
        <v>116</v>
      </c>
      <c r="N117" s="15" t="s">
        <v>177</v>
      </c>
      <c r="O117" s="15" t="s">
        <v>127</v>
      </c>
      <c r="P117" s="15" t="s">
        <v>178</v>
      </c>
      <c r="Q117" s="15" t="s">
        <v>534</v>
      </c>
      <c r="R117" s="15" t="s">
        <v>65</v>
      </c>
      <c r="S117" s="15">
        <v>130</v>
      </c>
      <c r="T117" s="15">
        <v>0</v>
      </c>
      <c r="U117" s="31">
        <f t="shared" si="6"/>
        <v>130</v>
      </c>
      <c r="V117" s="24">
        <v>13</v>
      </c>
      <c r="W117" s="24">
        <f t="shared" si="7"/>
        <v>1690</v>
      </c>
      <c r="X117" s="24">
        <v>35</v>
      </c>
      <c r="Y117" s="24">
        <f t="shared" si="8"/>
        <v>4550</v>
      </c>
      <c r="Z117" s="28" t="str">
        <f>IFERROR(#REF!*U117,"")</f>
        <v/>
      </c>
      <c r="AA117" s="15" t="s">
        <v>44</v>
      </c>
      <c r="AB117" s="16">
        <f>SUM(U117/AA117)</f>
        <v>3.6111111111111112</v>
      </c>
      <c r="AC117" s="16">
        <f t="shared" si="9"/>
        <v>3</v>
      </c>
      <c r="AD117" s="15">
        <f t="shared" si="10"/>
        <v>108</v>
      </c>
    </row>
    <row r="118" spans="1:30" ht="25.35" customHeight="1" x14ac:dyDescent="0.25">
      <c r="A118" s="14" t="s">
        <v>412</v>
      </c>
      <c r="B118" s="15" t="s">
        <v>27</v>
      </c>
      <c r="C118" s="15" t="s">
        <v>85</v>
      </c>
      <c r="D118" s="15" t="s">
        <v>86</v>
      </c>
      <c r="E118" s="15" t="s">
        <v>119</v>
      </c>
      <c r="F118" s="15" t="s">
        <v>120</v>
      </c>
      <c r="G118" s="15" t="s">
        <v>121</v>
      </c>
      <c r="H118" s="15" t="s">
        <v>173</v>
      </c>
      <c r="I118" s="15" t="s">
        <v>174</v>
      </c>
      <c r="J118" s="15" t="s">
        <v>124</v>
      </c>
      <c r="K118" s="15" t="s">
        <v>125</v>
      </c>
      <c r="L118" s="15"/>
      <c r="M118" s="15" t="s">
        <v>116</v>
      </c>
      <c r="N118" s="15" t="s">
        <v>175</v>
      </c>
      <c r="O118" s="15" t="s">
        <v>127</v>
      </c>
      <c r="P118" s="15" t="s">
        <v>176</v>
      </c>
      <c r="Q118" s="15" t="s">
        <v>534</v>
      </c>
      <c r="R118" s="15" t="s">
        <v>65</v>
      </c>
      <c r="S118" s="15">
        <v>296</v>
      </c>
      <c r="T118" s="15">
        <v>0</v>
      </c>
      <c r="U118" s="31">
        <f t="shared" si="6"/>
        <v>296</v>
      </c>
      <c r="V118" s="24">
        <v>13</v>
      </c>
      <c r="W118" s="24">
        <f t="shared" si="7"/>
        <v>3848</v>
      </c>
      <c r="X118" s="24">
        <v>35</v>
      </c>
      <c r="Y118" s="24">
        <f t="shared" si="8"/>
        <v>10360</v>
      </c>
      <c r="Z118" s="28" t="str">
        <f>IFERROR(#REF!*U118,"")</f>
        <v/>
      </c>
      <c r="AA118" s="15" t="s">
        <v>44</v>
      </c>
      <c r="AB118" s="16">
        <f>SUM(U118/AA118)</f>
        <v>8.2222222222222214</v>
      </c>
      <c r="AC118" s="16">
        <f t="shared" si="9"/>
        <v>8</v>
      </c>
      <c r="AD118" s="15">
        <f t="shared" si="10"/>
        <v>288</v>
      </c>
    </row>
    <row r="119" spans="1:30" ht="115.35" customHeight="1" x14ac:dyDescent="0.25">
      <c r="A119" s="14"/>
      <c r="B119" s="15" t="s">
        <v>27</v>
      </c>
      <c r="C119" s="15" t="s">
        <v>85</v>
      </c>
      <c r="D119" s="15" t="s">
        <v>86</v>
      </c>
      <c r="E119" s="15" t="s">
        <v>119</v>
      </c>
      <c r="F119" s="15" t="s">
        <v>120</v>
      </c>
      <c r="G119" s="15" t="s">
        <v>121</v>
      </c>
      <c r="H119" s="15" t="s">
        <v>144</v>
      </c>
      <c r="I119" s="15" t="s">
        <v>145</v>
      </c>
      <c r="J119" s="15" t="s">
        <v>124</v>
      </c>
      <c r="K119" s="15" t="s">
        <v>125</v>
      </c>
      <c r="L119" s="15"/>
      <c r="M119" s="15" t="s">
        <v>116</v>
      </c>
      <c r="N119" s="15" t="s">
        <v>153</v>
      </c>
      <c r="O119" s="15" t="s">
        <v>127</v>
      </c>
      <c r="P119" s="15" t="s">
        <v>154</v>
      </c>
      <c r="Q119" s="15" t="s">
        <v>534</v>
      </c>
      <c r="R119" s="15" t="s">
        <v>77</v>
      </c>
      <c r="S119" s="15">
        <v>609</v>
      </c>
      <c r="T119" s="15">
        <v>0</v>
      </c>
      <c r="U119" s="31">
        <f t="shared" si="6"/>
        <v>609</v>
      </c>
      <c r="V119" s="24">
        <v>13</v>
      </c>
      <c r="W119" s="24">
        <f t="shared" si="7"/>
        <v>7917</v>
      </c>
      <c r="X119" s="24">
        <v>35</v>
      </c>
      <c r="Y119" s="24">
        <f t="shared" si="8"/>
        <v>21315</v>
      </c>
      <c r="Z119" s="28" t="str">
        <f>IFERROR(#REF!*U119,"")</f>
        <v/>
      </c>
      <c r="AA119" s="15" t="s">
        <v>129</v>
      </c>
      <c r="AB119" s="16">
        <f>SUM(U119/AA119)</f>
        <v>21.75</v>
      </c>
      <c r="AC119" s="16">
        <f t="shared" si="9"/>
        <v>21</v>
      </c>
      <c r="AD119" s="15">
        <f t="shared" si="10"/>
        <v>588</v>
      </c>
    </row>
    <row r="120" spans="1:30" ht="25.35" customHeight="1" x14ac:dyDescent="0.25">
      <c r="A120" s="14" t="s">
        <v>412</v>
      </c>
      <c r="B120" s="15" t="s">
        <v>27</v>
      </c>
      <c r="C120" s="15" t="s">
        <v>85</v>
      </c>
      <c r="D120" s="15" t="s">
        <v>86</v>
      </c>
      <c r="E120" s="15" t="s">
        <v>119</v>
      </c>
      <c r="F120" s="15" t="s">
        <v>120</v>
      </c>
      <c r="G120" s="15" t="s">
        <v>121</v>
      </c>
      <c r="H120" s="15" t="s">
        <v>144</v>
      </c>
      <c r="I120" s="15" t="s">
        <v>145</v>
      </c>
      <c r="J120" s="15" t="s">
        <v>124</v>
      </c>
      <c r="K120" s="15" t="s">
        <v>125</v>
      </c>
      <c r="L120" s="15"/>
      <c r="M120" s="15" t="s">
        <v>116</v>
      </c>
      <c r="N120" s="15" t="s">
        <v>150</v>
      </c>
      <c r="O120" s="15" t="s">
        <v>127</v>
      </c>
      <c r="P120" s="15" t="s">
        <v>151</v>
      </c>
      <c r="Q120" s="15" t="s">
        <v>534</v>
      </c>
      <c r="R120" s="15" t="s">
        <v>77</v>
      </c>
      <c r="S120" s="15">
        <v>174</v>
      </c>
      <c r="T120" s="15">
        <v>0</v>
      </c>
      <c r="U120" s="31">
        <f t="shared" si="6"/>
        <v>174</v>
      </c>
      <c r="V120" s="24">
        <v>13</v>
      </c>
      <c r="W120" s="24">
        <f t="shared" si="7"/>
        <v>2262</v>
      </c>
      <c r="X120" s="24">
        <v>35</v>
      </c>
      <c r="Y120" s="24">
        <f t="shared" si="8"/>
        <v>6090</v>
      </c>
      <c r="Z120" s="28" t="str">
        <f>IFERROR(#REF!*U120,"")</f>
        <v/>
      </c>
      <c r="AA120" s="15" t="s">
        <v>44</v>
      </c>
      <c r="AB120" s="16">
        <f>SUM(U120/AA120)</f>
        <v>4.833333333333333</v>
      </c>
      <c r="AC120" s="16">
        <f t="shared" si="9"/>
        <v>4</v>
      </c>
      <c r="AD120" s="15">
        <f t="shared" si="10"/>
        <v>144</v>
      </c>
    </row>
    <row r="121" spans="1:30" ht="25.35" customHeight="1" x14ac:dyDescent="0.25">
      <c r="A121" s="14" t="s">
        <v>412</v>
      </c>
      <c r="B121" s="15" t="s">
        <v>27</v>
      </c>
      <c r="C121" s="15" t="s">
        <v>85</v>
      </c>
      <c r="D121" s="15" t="s">
        <v>86</v>
      </c>
      <c r="E121" s="15" t="s">
        <v>119</v>
      </c>
      <c r="F121" s="15" t="s">
        <v>120</v>
      </c>
      <c r="G121" s="15" t="s">
        <v>121</v>
      </c>
      <c r="H121" s="15" t="s">
        <v>144</v>
      </c>
      <c r="I121" s="15" t="s">
        <v>145</v>
      </c>
      <c r="J121" s="15" t="s">
        <v>124</v>
      </c>
      <c r="K121" s="15" t="s">
        <v>125</v>
      </c>
      <c r="L121" s="15"/>
      <c r="M121" s="15" t="s">
        <v>116</v>
      </c>
      <c r="N121" s="15" t="s">
        <v>148</v>
      </c>
      <c r="O121" s="15" t="s">
        <v>127</v>
      </c>
      <c r="P121" s="15" t="s">
        <v>149</v>
      </c>
      <c r="Q121" s="15" t="s">
        <v>534</v>
      </c>
      <c r="R121" s="15" t="s">
        <v>77</v>
      </c>
      <c r="S121" s="15">
        <v>167</v>
      </c>
      <c r="T121" s="15">
        <v>0</v>
      </c>
      <c r="U121" s="31">
        <f t="shared" si="6"/>
        <v>167</v>
      </c>
      <c r="V121" s="24">
        <v>13</v>
      </c>
      <c r="W121" s="24">
        <f t="shared" si="7"/>
        <v>2171</v>
      </c>
      <c r="X121" s="24">
        <v>35</v>
      </c>
      <c r="Y121" s="24">
        <f t="shared" si="8"/>
        <v>5845</v>
      </c>
      <c r="Z121" s="28" t="str">
        <f>IFERROR(#REF!*U121,"")</f>
        <v/>
      </c>
      <c r="AA121" s="15" t="s">
        <v>44</v>
      </c>
      <c r="AB121" s="16">
        <f>SUM(U121/AA121)</f>
        <v>4.6388888888888893</v>
      </c>
      <c r="AC121" s="16">
        <f t="shared" si="9"/>
        <v>4</v>
      </c>
      <c r="AD121" s="15">
        <f t="shared" si="10"/>
        <v>144</v>
      </c>
    </row>
    <row r="122" spans="1:30" ht="25.35" customHeight="1" x14ac:dyDescent="0.25">
      <c r="A122" s="14" t="s">
        <v>412</v>
      </c>
      <c r="B122" s="15" t="s">
        <v>27</v>
      </c>
      <c r="C122" s="15" t="s">
        <v>85</v>
      </c>
      <c r="D122" s="15" t="s">
        <v>86</v>
      </c>
      <c r="E122" s="15" t="s">
        <v>119</v>
      </c>
      <c r="F122" s="15" t="s">
        <v>120</v>
      </c>
      <c r="G122" s="15" t="s">
        <v>121</v>
      </c>
      <c r="H122" s="15" t="s">
        <v>144</v>
      </c>
      <c r="I122" s="15" t="s">
        <v>145</v>
      </c>
      <c r="J122" s="15" t="s">
        <v>124</v>
      </c>
      <c r="K122" s="15" t="s">
        <v>125</v>
      </c>
      <c r="L122" s="15"/>
      <c r="M122" s="15" t="s">
        <v>116</v>
      </c>
      <c r="N122" s="15" t="s">
        <v>146</v>
      </c>
      <c r="O122" s="15" t="s">
        <v>127</v>
      </c>
      <c r="P122" s="15" t="s">
        <v>147</v>
      </c>
      <c r="Q122" s="15" t="s">
        <v>534</v>
      </c>
      <c r="R122" s="15" t="s">
        <v>77</v>
      </c>
      <c r="S122" s="15">
        <v>151</v>
      </c>
      <c r="T122" s="15">
        <v>0</v>
      </c>
      <c r="U122" s="31">
        <f t="shared" si="6"/>
        <v>151</v>
      </c>
      <c r="V122" s="24">
        <v>13</v>
      </c>
      <c r="W122" s="24">
        <f t="shared" si="7"/>
        <v>1963</v>
      </c>
      <c r="X122" s="24">
        <v>35</v>
      </c>
      <c r="Y122" s="24">
        <f t="shared" si="8"/>
        <v>5285</v>
      </c>
      <c r="Z122" s="28" t="str">
        <f>IFERROR(#REF!*U122,"")</f>
        <v/>
      </c>
      <c r="AA122" s="15" t="s">
        <v>44</v>
      </c>
      <c r="AB122" s="16">
        <f>SUM(U122/AA122)</f>
        <v>4.1944444444444446</v>
      </c>
      <c r="AC122" s="16">
        <f t="shared" si="9"/>
        <v>4</v>
      </c>
      <c r="AD122" s="15">
        <f t="shared" si="10"/>
        <v>144</v>
      </c>
    </row>
    <row r="123" spans="1:30" ht="25.35" customHeight="1" x14ac:dyDescent="0.25">
      <c r="A123" s="14" t="s">
        <v>412</v>
      </c>
      <c r="B123" s="15" t="s">
        <v>27</v>
      </c>
      <c r="C123" s="15" t="s">
        <v>85</v>
      </c>
      <c r="D123" s="15" t="s">
        <v>86</v>
      </c>
      <c r="E123" s="15" t="s">
        <v>119</v>
      </c>
      <c r="F123" s="15" t="s">
        <v>120</v>
      </c>
      <c r="G123" s="15" t="s">
        <v>121</v>
      </c>
      <c r="H123" s="15" t="s">
        <v>144</v>
      </c>
      <c r="I123" s="15" t="s">
        <v>145</v>
      </c>
      <c r="J123" s="15" t="s">
        <v>124</v>
      </c>
      <c r="K123" s="15" t="s">
        <v>125</v>
      </c>
      <c r="L123" s="15"/>
      <c r="M123" s="15" t="s">
        <v>116</v>
      </c>
      <c r="N123" s="15" t="s">
        <v>155</v>
      </c>
      <c r="O123" s="15" t="s">
        <v>127</v>
      </c>
      <c r="P123" s="15" t="s">
        <v>156</v>
      </c>
      <c r="Q123" s="15" t="s">
        <v>534</v>
      </c>
      <c r="R123" s="15" t="s">
        <v>77</v>
      </c>
      <c r="S123" s="15">
        <v>612</v>
      </c>
      <c r="T123" s="15">
        <v>0</v>
      </c>
      <c r="U123" s="31">
        <f t="shared" si="6"/>
        <v>612</v>
      </c>
      <c r="V123" s="24">
        <v>13</v>
      </c>
      <c r="W123" s="24">
        <f t="shared" si="7"/>
        <v>7956</v>
      </c>
      <c r="X123" s="24">
        <v>35</v>
      </c>
      <c r="Y123" s="24">
        <f t="shared" si="8"/>
        <v>21420</v>
      </c>
      <c r="Z123" s="28" t="str">
        <f>IFERROR(#REF!*U123,"")</f>
        <v/>
      </c>
      <c r="AA123" s="15" t="s">
        <v>129</v>
      </c>
      <c r="AB123" s="16">
        <f>SUM(U123/AA123)</f>
        <v>21.857142857142858</v>
      </c>
      <c r="AC123" s="16">
        <f t="shared" si="9"/>
        <v>21</v>
      </c>
      <c r="AD123" s="15">
        <f t="shared" si="10"/>
        <v>588</v>
      </c>
    </row>
    <row r="124" spans="1:30" ht="25.35" customHeight="1" x14ac:dyDescent="0.25">
      <c r="A124" s="14" t="s">
        <v>412</v>
      </c>
      <c r="B124" s="15" t="s">
        <v>27</v>
      </c>
      <c r="C124" s="15" t="s">
        <v>85</v>
      </c>
      <c r="D124" s="15" t="s">
        <v>86</v>
      </c>
      <c r="E124" s="15" t="s">
        <v>87</v>
      </c>
      <c r="F124" s="15" t="s">
        <v>88</v>
      </c>
      <c r="G124" s="15" t="s">
        <v>89</v>
      </c>
      <c r="H124" s="15" t="s">
        <v>90</v>
      </c>
      <c r="I124" s="15" t="s">
        <v>91</v>
      </c>
      <c r="J124" s="15" t="s">
        <v>92</v>
      </c>
      <c r="K124" s="15" t="s">
        <v>93</v>
      </c>
      <c r="L124" s="15"/>
      <c r="M124" s="15" t="s">
        <v>116</v>
      </c>
      <c r="N124" s="15" t="s">
        <v>94</v>
      </c>
      <c r="O124" s="15" t="s">
        <v>95</v>
      </c>
      <c r="P124" s="15" t="s">
        <v>96</v>
      </c>
      <c r="Q124" s="15" t="s">
        <v>534</v>
      </c>
      <c r="R124" s="15" t="s">
        <v>65</v>
      </c>
      <c r="S124" s="15">
        <v>1</v>
      </c>
      <c r="T124" s="15">
        <v>0</v>
      </c>
      <c r="U124" s="31">
        <f t="shared" si="6"/>
        <v>1</v>
      </c>
      <c r="V124" s="24">
        <v>18</v>
      </c>
      <c r="W124" s="24">
        <f t="shared" si="7"/>
        <v>18</v>
      </c>
      <c r="X124" s="24">
        <v>45</v>
      </c>
      <c r="Y124" s="24">
        <f t="shared" si="8"/>
        <v>45</v>
      </c>
      <c r="Z124" s="28" t="str">
        <f>IFERROR(#REF!*U124,"")</f>
        <v/>
      </c>
      <c r="AA124" s="15" t="s">
        <v>53</v>
      </c>
      <c r="AB124" s="16">
        <f>SUM(U124/AA124)</f>
        <v>3.3333333333333333E-2</v>
      </c>
      <c r="AC124" s="16">
        <f t="shared" si="9"/>
        <v>0</v>
      </c>
      <c r="AD124" s="15">
        <f t="shared" si="10"/>
        <v>0</v>
      </c>
    </row>
    <row r="125" spans="1:30" ht="25.35" customHeight="1" x14ac:dyDescent="0.25">
      <c r="A125" s="14" t="s">
        <v>412</v>
      </c>
      <c r="B125" s="15" t="s">
        <v>27</v>
      </c>
      <c r="C125" s="15" t="s">
        <v>85</v>
      </c>
      <c r="D125" s="15" t="s">
        <v>215</v>
      </c>
      <c r="E125" s="15" t="s">
        <v>97</v>
      </c>
      <c r="F125" s="15" t="s">
        <v>1051</v>
      </c>
      <c r="G125" s="15" t="s">
        <v>1052</v>
      </c>
      <c r="H125" s="15" t="s">
        <v>204</v>
      </c>
      <c r="I125" s="15" t="s">
        <v>34</v>
      </c>
      <c r="J125" s="15" t="s">
        <v>1055</v>
      </c>
      <c r="K125" s="15" t="s">
        <v>1056</v>
      </c>
      <c r="L125" s="15"/>
      <c r="M125" s="15" t="s">
        <v>266</v>
      </c>
      <c r="N125" s="15" t="s">
        <v>1057</v>
      </c>
      <c r="O125" s="15" t="s">
        <v>998</v>
      </c>
      <c r="P125" s="15" t="s">
        <v>1058</v>
      </c>
      <c r="Q125" s="15" t="s">
        <v>42</v>
      </c>
      <c r="R125" s="15" t="s">
        <v>55</v>
      </c>
      <c r="S125" s="15">
        <v>0</v>
      </c>
      <c r="T125" s="15">
        <v>0</v>
      </c>
      <c r="U125" s="31">
        <f t="shared" si="6"/>
        <v>0</v>
      </c>
      <c r="V125" s="24">
        <v>11.25</v>
      </c>
      <c r="W125" s="24">
        <f t="shared" si="7"/>
        <v>0</v>
      </c>
      <c r="X125" s="24">
        <v>25</v>
      </c>
      <c r="Y125" s="24">
        <f t="shared" si="8"/>
        <v>0</v>
      </c>
      <c r="Z125" s="28" t="str">
        <f>IFERROR(#REF!*U125,"")</f>
        <v/>
      </c>
      <c r="AA125" s="15" t="s">
        <v>1026</v>
      </c>
      <c r="AB125" s="16">
        <f>SUM(U125/AA125)</f>
        <v>0</v>
      </c>
      <c r="AC125" s="16">
        <f t="shared" si="9"/>
        <v>0</v>
      </c>
      <c r="AD125" s="15">
        <f t="shared" si="10"/>
        <v>0</v>
      </c>
    </row>
    <row r="126" spans="1:30" ht="25.35" customHeight="1" x14ac:dyDescent="0.25">
      <c r="A126" s="14" t="s">
        <v>412</v>
      </c>
      <c r="B126" s="15" t="s">
        <v>27</v>
      </c>
      <c r="C126" s="15" t="s">
        <v>85</v>
      </c>
      <c r="D126" s="15" t="s">
        <v>215</v>
      </c>
      <c r="E126" s="15" t="s">
        <v>97</v>
      </c>
      <c r="F126" s="15" t="s">
        <v>1051</v>
      </c>
      <c r="G126" s="15" t="s">
        <v>1052</v>
      </c>
      <c r="H126" s="15" t="s">
        <v>204</v>
      </c>
      <c r="I126" s="15" t="s">
        <v>34</v>
      </c>
      <c r="J126" s="15" t="s">
        <v>1055</v>
      </c>
      <c r="K126" s="15" t="s">
        <v>1056</v>
      </c>
      <c r="L126" s="15"/>
      <c r="M126" s="15" t="s">
        <v>266</v>
      </c>
      <c r="N126" s="15" t="s">
        <v>1059</v>
      </c>
      <c r="O126" s="15" t="s">
        <v>998</v>
      </c>
      <c r="P126" s="15" t="s">
        <v>1060</v>
      </c>
      <c r="Q126" s="15" t="s">
        <v>42</v>
      </c>
      <c r="R126" s="15" t="s">
        <v>55</v>
      </c>
      <c r="S126" s="15">
        <v>0</v>
      </c>
      <c r="T126" s="15">
        <v>0</v>
      </c>
      <c r="U126" s="31">
        <f t="shared" si="6"/>
        <v>0</v>
      </c>
      <c r="V126" s="24">
        <v>11.25</v>
      </c>
      <c r="W126" s="24">
        <f t="shared" si="7"/>
        <v>0</v>
      </c>
      <c r="X126" s="24">
        <v>25</v>
      </c>
      <c r="Y126" s="24">
        <f t="shared" si="8"/>
        <v>0</v>
      </c>
      <c r="Z126" s="28" t="str">
        <f>IFERROR(#REF!*U126,"")</f>
        <v/>
      </c>
      <c r="AA126" s="15" t="s">
        <v>1026</v>
      </c>
      <c r="AB126" s="16">
        <f>SUM(U126/AA126)</f>
        <v>0</v>
      </c>
      <c r="AC126" s="16">
        <f t="shared" si="9"/>
        <v>0</v>
      </c>
      <c r="AD126" s="15">
        <f t="shared" si="10"/>
        <v>0</v>
      </c>
    </row>
    <row r="127" spans="1:30" ht="25.35" customHeight="1" x14ac:dyDescent="0.25">
      <c r="A127" s="14" t="s">
        <v>412</v>
      </c>
      <c r="B127" s="15" t="s">
        <v>27</v>
      </c>
      <c r="C127" s="15" t="s">
        <v>85</v>
      </c>
      <c r="D127" s="15" t="s">
        <v>215</v>
      </c>
      <c r="E127" s="15" t="s">
        <v>97</v>
      </c>
      <c r="F127" s="15" t="s">
        <v>1051</v>
      </c>
      <c r="G127" s="15" t="s">
        <v>1052</v>
      </c>
      <c r="H127" s="15" t="s">
        <v>204</v>
      </c>
      <c r="I127" s="15" t="s">
        <v>34</v>
      </c>
      <c r="J127" s="15" t="s">
        <v>1055</v>
      </c>
      <c r="K127" s="15" t="s">
        <v>1056</v>
      </c>
      <c r="L127" s="15"/>
      <c r="M127" s="15" t="s">
        <v>266</v>
      </c>
      <c r="N127" s="15" t="s">
        <v>1061</v>
      </c>
      <c r="O127" s="15" t="s">
        <v>998</v>
      </c>
      <c r="P127" s="15" t="s">
        <v>1062</v>
      </c>
      <c r="Q127" s="15" t="s">
        <v>42</v>
      </c>
      <c r="R127" s="15" t="s">
        <v>55</v>
      </c>
      <c r="S127" s="15">
        <v>0</v>
      </c>
      <c r="T127" s="15">
        <v>0</v>
      </c>
      <c r="U127" s="31">
        <f t="shared" si="6"/>
        <v>0</v>
      </c>
      <c r="V127" s="24">
        <v>11.25</v>
      </c>
      <c r="W127" s="24">
        <f t="shared" si="7"/>
        <v>0</v>
      </c>
      <c r="X127" s="24">
        <v>25</v>
      </c>
      <c r="Y127" s="24">
        <f t="shared" si="8"/>
        <v>0</v>
      </c>
      <c r="Z127" s="28" t="str">
        <f>IFERROR(#REF!*U127,"")</f>
        <v/>
      </c>
      <c r="AA127" s="15" t="s">
        <v>106</v>
      </c>
      <c r="AB127" s="16">
        <f>SUM(U127/AA127)</f>
        <v>0</v>
      </c>
      <c r="AC127" s="16">
        <f t="shared" si="9"/>
        <v>0</v>
      </c>
      <c r="AD127" s="15">
        <f t="shared" si="10"/>
        <v>0</v>
      </c>
    </row>
    <row r="128" spans="1:30" ht="25.35" customHeight="1" x14ac:dyDescent="0.25">
      <c r="A128" s="14" t="s">
        <v>412</v>
      </c>
      <c r="B128" s="15" t="s">
        <v>27</v>
      </c>
      <c r="C128" s="15" t="s">
        <v>85</v>
      </c>
      <c r="D128" s="15" t="s">
        <v>215</v>
      </c>
      <c r="E128" s="15" t="s">
        <v>97</v>
      </c>
      <c r="F128" s="15" t="s">
        <v>1051</v>
      </c>
      <c r="G128" s="15" t="s">
        <v>1052</v>
      </c>
      <c r="H128" s="15" t="s">
        <v>637</v>
      </c>
      <c r="I128" s="15" t="s">
        <v>638</v>
      </c>
      <c r="J128" s="15" t="s">
        <v>1055</v>
      </c>
      <c r="K128" s="15" t="s">
        <v>1056</v>
      </c>
      <c r="L128" s="15"/>
      <c r="M128" s="15" t="s">
        <v>266</v>
      </c>
      <c r="N128" s="15" t="s">
        <v>1105</v>
      </c>
      <c r="O128" s="15" t="s">
        <v>998</v>
      </c>
      <c r="P128" s="15" t="s">
        <v>1106</v>
      </c>
      <c r="Q128" s="15" t="s">
        <v>42</v>
      </c>
      <c r="R128" s="15" t="s">
        <v>55</v>
      </c>
      <c r="S128" s="15">
        <v>0</v>
      </c>
      <c r="T128" s="15">
        <v>0</v>
      </c>
      <c r="U128" s="31">
        <f t="shared" si="6"/>
        <v>0</v>
      </c>
      <c r="V128" s="24">
        <v>11.25</v>
      </c>
      <c r="W128" s="24">
        <f t="shared" si="7"/>
        <v>0</v>
      </c>
      <c r="X128" s="24">
        <v>25</v>
      </c>
      <c r="Y128" s="24">
        <f t="shared" si="8"/>
        <v>0</v>
      </c>
      <c r="Z128" s="28" t="str">
        <f>IFERROR(#REF!*U128,"")</f>
        <v/>
      </c>
      <c r="AA128" s="15" t="s">
        <v>1026</v>
      </c>
      <c r="AB128" s="16">
        <f>SUM(U128/AA128)</f>
        <v>0</v>
      </c>
      <c r="AC128" s="16">
        <f t="shared" si="9"/>
        <v>0</v>
      </c>
      <c r="AD128" s="15">
        <f t="shared" si="10"/>
        <v>0</v>
      </c>
    </row>
    <row r="129" spans="1:30" ht="25.35" customHeight="1" x14ac:dyDescent="0.25">
      <c r="A129" s="14" t="s">
        <v>412</v>
      </c>
      <c r="B129" s="15" t="s">
        <v>27</v>
      </c>
      <c r="C129" s="15" t="s">
        <v>85</v>
      </c>
      <c r="D129" s="15" t="s">
        <v>215</v>
      </c>
      <c r="E129" s="15" t="s">
        <v>97</v>
      </c>
      <c r="F129" s="15" t="s">
        <v>1051</v>
      </c>
      <c r="G129" s="15" t="s">
        <v>1052</v>
      </c>
      <c r="H129" s="15" t="s">
        <v>637</v>
      </c>
      <c r="I129" s="15" t="s">
        <v>638</v>
      </c>
      <c r="J129" s="15" t="s">
        <v>1055</v>
      </c>
      <c r="K129" s="15" t="s">
        <v>1056</v>
      </c>
      <c r="L129" s="15"/>
      <c r="M129" s="15" t="s">
        <v>266</v>
      </c>
      <c r="N129" s="15" t="s">
        <v>1107</v>
      </c>
      <c r="O129" s="15" t="s">
        <v>998</v>
      </c>
      <c r="P129" s="15" t="s">
        <v>1108</v>
      </c>
      <c r="Q129" s="15" t="s">
        <v>42</v>
      </c>
      <c r="R129" s="15" t="s">
        <v>55</v>
      </c>
      <c r="S129" s="15">
        <v>0</v>
      </c>
      <c r="T129" s="15">
        <v>0</v>
      </c>
      <c r="U129" s="31">
        <f t="shared" si="6"/>
        <v>0</v>
      </c>
      <c r="V129" s="24">
        <v>11.25</v>
      </c>
      <c r="W129" s="24">
        <f t="shared" si="7"/>
        <v>0</v>
      </c>
      <c r="X129" s="24">
        <v>25</v>
      </c>
      <c r="Y129" s="24">
        <f t="shared" si="8"/>
        <v>0</v>
      </c>
      <c r="Z129" s="28" t="str">
        <f>IFERROR(#REF!*U129,"")</f>
        <v/>
      </c>
      <c r="AA129" s="15" t="s">
        <v>1026</v>
      </c>
      <c r="AB129" s="16">
        <f>SUM(U129/AA129)</f>
        <v>0</v>
      </c>
      <c r="AC129" s="16">
        <f t="shared" si="9"/>
        <v>0</v>
      </c>
      <c r="AD129" s="15">
        <f t="shared" si="10"/>
        <v>0</v>
      </c>
    </row>
    <row r="130" spans="1:30" ht="25.35" customHeight="1" x14ac:dyDescent="0.25">
      <c r="A130" s="14" t="s">
        <v>412</v>
      </c>
      <c r="B130" s="15" t="s">
        <v>27</v>
      </c>
      <c r="C130" s="15" t="s">
        <v>85</v>
      </c>
      <c r="D130" s="15" t="s">
        <v>215</v>
      </c>
      <c r="E130" s="15" t="s">
        <v>97</v>
      </c>
      <c r="F130" s="15" t="s">
        <v>1051</v>
      </c>
      <c r="G130" s="15" t="s">
        <v>1052</v>
      </c>
      <c r="H130" s="15" t="s">
        <v>637</v>
      </c>
      <c r="I130" s="15" t="s">
        <v>638</v>
      </c>
      <c r="J130" s="15" t="s">
        <v>1055</v>
      </c>
      <c r="K130" s="15" t="s">
        <v>1056</v>
      </c>
      <c r="L130" s="15"/>
      <c r="M130" s="15" t="s">
        <v>266</v>
      </c>
      <c r="N130" s="15" t="s">
        <v>1109</v>
      </c>
      <c r="O130" s="15" t="s">
        <v>998</v>
      </c>
      <c r="P130" s="15" t="s">
        <v>1110</v>
      </c>
      <c r="Q130" s="15" t="s">
        <v>42</v>
      </c>
      <c r="R130" s="15" t="s">
        <v>55</v>
      </c>
      <c r="S130" s="15">
        <v>0</v>
      </c>
      <c r="T130" s="15">
        <v>0</v>
      </c>
      <c r="U130" s="31">
        <f t="shared" si="6"/>
        <v>0</v>
      </c>
      <c r="V130" s="24">
        <v>11.25</v>
      </c>
      <c r="W130" s="24">
        <f t="shared" si="7"/>
        <v>0</v>
      </c>
      <c r="X130" s="24">
        <v>25</v>
      </c>
      <c r="Y130" s="24">
        <f t="shared" si="8"/>
        <v>0</v>
      </c>
      <c r="Z130" s="28" t="str">
        <f>IFERROR(#REF!*U130,"")</f>
        <v/>
      </c>
      <c r="AA130" s="15" t="s">
        <v>106</v>
      </c>
      <c r="AB130" s="16">
        <f>SUM(U130/AA130)</f>
        <v>0</v>
      </c>
      <c r="AC130" s="16">
        <f t="shared" si="9"/>
        <v>0</v>
      </c>
      <c r="AD130" s="15">
        <f t="shared" si="10"/>
        <v>0</v>
      </c>
    </row>
    <row r="131" spans="1:30" ht="25.35" customHeight="1" x14ac:dyDescent="0.25">
      <c r="A131" s="14" t="s">
        <v>412</v>
      </c>
      <c r="B131" s="15" t="s">
        <v>27</v>
      </c>
      <c r="C131" s="15" t="s">
        <v>85</v>
      </c>
      <c r="D131" s="15" t="s">
        <v>215</v>
      </c>
      <c r="E131" s="15" t="s">
        <v>97</v>
      </c>
      <c r="F131" s="15" t="s">
        <v>1051</v>
      </c>
      <c r="G131" s="15" t="s">
        <v>1052</v>
      </c>
      <c r="H131" s="15" t="s">
        <v>1079</v>
      </c>
      <c r="I131" s="15" t="s">
        <v>1080</v>
      </c>
      <c r="J131" s="15" t="s">
        <v>1055</v>
      </c>
      <c r="K131" s="15" t="s">
        <v>1056</v>
      </c>
      <c r="L131" s="15"/>
      <c r="M131" s="15" t="s">
        <v>266</v>
      </c>
      <c r="N131" s="15" t="s">
        <v>1081</v>
      </c>
      <c r="O131" s="15" t="s">
        <v>998</v>
      </c>
      <c r="P131" s="15" t="s">
        <v>1082</v>
      </c>
      <c r="Q131" s="15" t="s">
        <v>42</v>
      </c>
      <c r="R131" s="15" t="s">
        <v>55</v>
      </c>
      <c r="S131" s="15">
        <v>80</v>
      </c>
      <c r="T131" s="15">
        <v>0</v>
      </c>
      <c r="U131" s="31">
        <f t="shared" si="6"/>
        <v>80</v>
      </c>
      <c r="V131" s="24">
        <v>11.25</v>
      </c>
      <c r="W131" s="24">
        <f t="shared" si="7"/>
        <v>900</v>
      </c>
      <c r="X131" s="24">
        <v>25</v>
      </c>
      <c r="Y131" s="24">
        <f t="shared" si="8"/>
        <v>2000</v>
      </c>
      <c r="Z131" s="28" t="str">
        <f>IFERROR(#REF!*U131,"")</f>
        <v/>
      </c>
      <c r="AA131" s="15" t="s">
        <v>1026</v>
      </c>
      <c r="AB131" s="16">
        <f>SUM(U131/AA131)</f>
        <v>1.2121212121212122</v>
      </c>
      <c r="AC131" s="16">
        <f t="shared" si="9"/>
        <v>1</v>
      </c>
      <c r="AD131" s="15">
        <f t="shared" si="10"/>
        <v>66</v>
      </c>
    </row>
    <row r="132" spans="1:30" ht="25.35" customHeight="1" x14ac:dyDescent="0.25">
      <c r="A132" s="14" t="s">
        <v>412</v>
      </c>
      <c r="B132" s="15" t="s">
        <v>27</v>
      </c>
      <c r="C132" s="15" t="s">
        <v>85</v>
      </c>
      <c r="D132" s="15" t="s">
        <v>215</v>
      </c>
      <c r="E132" s="15" t="s">
        <v>97</v>
      </c>
      <c r="F132" s="15" t="s">
        <v>1051</v>
      </c>
      <c r="G132" s="15" t="s">
        <v>1052</v>
      </c>
      <c r="H132" s="15" t="s">
        <v>1079</v>
      </c>
      <c r="I132" s="15" t="s">
        <v>1080</v>
      </c>
      <c r="J132" s="15" t="s">
        <v>1055</v>
      </c>
      <c r="K132" s="15" t="s">
        <v>1056</v>
      </c>
      <c r="L132" s="15"/>
      <c r="M132" s="15" t="s">
        <v>266</v>
      </c>
      <c r="N132" s="15" t="s">
        <v>1083</v>
      </c>
      <c r="O132" s="15" t="s">
        <v>998</v>
      </c>
      <c r="P132" s="15" t="s">
        <v>1084</v>
      </c>
      <c r="Q132" s="15" t="s">
        <v>42</v>
      </c>
      <c r="R132" s="15" t="s">
        <v>55</v>
      </c>
      <c r="S132" s="15">
        <v>25</v>
      </c>
      <c r="T132" s="15">
        <v>0</v>
      </c>
      <c r="U132" s="31">
        <f t="shared" si="6"/>
        <v>25</v>
      </c>
      <c r="V132" s="24">
        <v>11.25</v>
      </c>
      <c r="W132" s="24">
        <f t="shared" si="7"/>
        <v>281.25</v>
      </c>
      <c r="X132" s="24">
        <v>25</v>
      </c>
      <c r="Y132" s="24">
        <f t="shared" si="8"/>
        <v>625</v>
      </c>
      <c r="Z132" s="28" t="str">
        <f>IFERROR(#REF!*U132,"")</f>
        <v/>
      </c>
      <c r="AA132" s="15" t="s">
        <v>106</v>
      </c>
      <c r="AB132" s="16">
        <f>SUM(U132/AA132)</f>
        <v>0.46296296296296297</v>
      </c>
      <c r="AC132" s="16">
        <f t="shared" si="9"/>
        <v>0</v>
      </c>
      <c r="AD132" s="15">
        <f t="shared" si="10"/>
        <v>0</v>
      </c>
    </row>
    <row r="133" spans="1:30" ht="25.35" customHeight="1" x14ac:dyDescent="0.25">
      <c r="A133" s="14" t="s">
        <v>412</v>
      </c>
      <c r="B133" s="15" t="s">
        <v>27</v>
      </c>
      <c r="C133" s="15" t="s">
        <v>85</v>
      </c>
      <c r="D133" s="15" t="s">
        <v>215</v>
      </c>
      <c r="E133" s="15" t="s">
        <v>97</v>
      </c>
      <c r="F133" s="15" t="s">
        <v>1051</v>
      </c>
      <c r="G133" s="15" t="s">
        <v>1052</v>
      </c>
      <c r="H133" s="15" t="s">
        <v>222</v>
      </c>
      <c r="I133" s="15" t="s">
        <v>223</v>
      </c>
      <c r="J133" s="15" t="s">
        <v>1071</v>
      </c>
      <c r="K133" s="15" t="s">
        <v>1072</v>
      </c>
      <c r="L133" s="15"/>
      <c r="M133" s="15" t="s">
        <v>266</v>
      </c>
      <c r="N133" s="15" t="s">
        <v>1073</v>
      </c>
      <c r="O133" s="15" t="s">
        <v>998</v>
      </c>
      <c r="P133" s="15" t="s">
        <v>1074</v>
      </c>
      <c r="Q133" s="15" t="s">
        <v>42</v>
      </c>
      <c r="R133" s="15" t="s">
        <v>55</v>
      </c>
      <c r="S133" s="15">
        <v>0</v>
      </c>
      <c r="T133" s="15">
        <v>0</v>
      </c>
      <c r="U133" s="31">
        <f t="shared" si="6"/>
        <v>0</v>
      </c>
      <c r="V133" s="24">
        <v>11.25</v>
      </c>
      <c r="W133" s="24">
        <f t="shared" si="7"/>
        <v>0</v>
      </c>
      <c r="X133" s="24">
        <v>25</v>
      </c>
      <c r="Y133" s="24">
        <f t="shared" si="8"/>
        <v>0</v>
      </c>
      <c r="Z133" s="28" t="str">
        <f>IFERROR(#REF!*U133,"")</f>
        <v/>
      </c>
      <c r="AA133" s="15" t="s">
        <v>1026</v>
      </c>
      <c r="AB133" s="16">
        <f>SUM(U133/AA133)</f>
        <v>0</v>
      </c>
      <c r="AC133" s="16">
        <f t="shared" si="9"/>
        <v>0</v>
      </c>
      <c r="AD133" s="15">
        <f t="shared" si="10"/>
        <v>0</v>
      </c>
    </row>
    <row r="134" spans="1:30" ht="25.35" customHeight="1" x14ac:dyDescent="0.25">
      <c r="A134" s="14" t="s">
        <v>412</v>
      </c>
      <c r="B134" s="15" t="s">
        <v>27</v>
      </c>
      <c r="C134" s="15" t="s">
        <v>85</v>
      </c>
      <c r="D134" s="15" t="s">
        <v>215</v>
      </c>
      <c r="E134" s="15" t="s">
        <v>97</v>
      </c>
      <c r="F134" s="15" t="s">
        <v>1051</v>
      </c>
      <c r="G134" s="15" t="s">
        <v>1052</v>
      </c>
      <c r="H134" s="15" t="s">
        <v>222</v>
      </c>
      <c r="I134" s="15" t="s">
        <v>223</v>
      </c>
      <c r="J134" s="15" t="s">
        <v>1071</v>
      </c>
      <c r="K134" s="15" t="s">
        <v>1072</v>
      </c>
      <c r="L134" s="15"/>
      <c r="M134" s="15" t="s">
        <v>266</v>
      </c>
      <c r="N134" s="15" t="s">
        <v>1075</v>
      </c>
      <c r="O134" s="15" t="s">
        <v>998</v>
      </c>
      <c r="P134" s="15" t="s">
        <v>1076</v>
      </c>
      <c r="Q134" s="15" t="s">
        <v>42</v>
      </c>
      <c r="R134" s="15" t="s">
        <v>55</v>
      </c>
      <c r="S134" s="15">
        <v>0</v>
      </c>
      <c r="T134" s="15">
        <v>0</v>
      </c>
      <c r="U134" s="31">
        <f t="shared" ref="U134:U197" si="11">SUM(S134:T134)</f>
        <v>0</v>
      </c>
      <c r="V134" s="24">
        <v>11.25</v>
      </c>
      <c r="W134" s="24">
        <f t="shared" ref="W134:W197" si="12">V134*U134</f>
        <v>0</v>
      </c>
      <c r="X134" s="24">
        <v>25</v>
      </c>
      <c r="Y134" s="24">
        <f t="shared" ref="Y134:Y197" si="13">X134*U134</f>
        <v>0</v>
      </c>
      <c r="Z134" s="28" t="str">
        <f>IFERROR(#REF!*U134,"")</f>
        <v/>
      </c>
      <c r="AA134" s="15" t="s">
        <v>1026</v>
      </c>
      <c r="AB134" s="16">
        <f>SUM(U134/AA134)</f>
        <v>0</v>
      </c>
      <c r="AC134" s="16">
        <f t="shared" ref="AC134:AC197" si="14">ROUNDDOWN(AB134,0)</f>
        <v>0</v>
      </c>
      <c r="AD134" s="15">
        <f t="shared" ref="AD134:AD197" si="15">SUM(AC134*AA134)</f>
        <v>0</v>
      </c>
    </row>
    <row r="135" spans="1:30" ht="25.35" customHeight="1" x14ac:dyDescent="0.25">
      <c r="A135" s="14" t="s">
        <v>412</v>
      </c>
      <c r="B135" s="15" t="s">
        <v>27</v>
      </c>
      <c r="C135" s="15" t="s">
        <v>85</v>
      </c>
      <c r="D135" s="15" t="s">
        <v>215</v>
      </c>
      <c r="E135" s="15" t="s">
        <v>97</v>
      </c>
      <c r="F135" s="15" t="s">
        <v>1051</v>
      </c>
      <c r="G135" s="15" t="s">
        <v>1052</v>
      </c>
      <c r="H135" s="15" t="s">
        <v>222</v>
      </c>
      <c r="I135" s="15" t="s">
        <v>223</v>
      </c>
      <c r="J135" s="15" t="s">
        <v>1071</v>
      </c>
      <c r="K135" s="15" t="s">
        <v>1072</v>
      </c>
      <c r="L135" s="15"/>
      <c r="M135" s="15" t="s">
        <v>266</v>
      </c>
      <c r="N135" s="15" t="s">
        <v>1077</v>
      </c>
      <c r="O135" s="15" t="s">
        <v>998</v>
      </c>
      <c r="P135" s="15" t="s">
        <v>1078</v>
      </c>
      <c r="Q135" s="15" t="s">
        <v>42</v>
      </c>
      <c r="R135" s="15" t="s">
        <v>55</v>
      </c>
      <c r="S135" s="15">
        <v>0</v>
      </c>
      <c r="T135" s="15">
        <v>0</v>
      </c>
      <c r="U135" s="31">
        <f t="shared" si="11"/>
        <v>0</v>
      </c>
      <c r="V135" s="24">
        <v>11.25</v>
      </c>
      <c r="W135" s="24">
        <f t="shared" si="12"/>
        <v>0</v>
      </c>
      <c r="X135" s="24">
        <v>25</v>
      </c>
      <c r="Y135" s="24">
        <f t="shared" si="13"/>
        <v>0</v>
      </c>
      <c r="Z135" s="28" t="str">
        <f>IFERROR(#REF!*U135,"")</f>
        <v/>
      </c>
      <c r="AA135" s="15" t="s">
        <v>235</v>
      </c>
      <c r="AB135" s="16">
        <f>SUM(U135/AA135)</f>
        <v>0</v>
      </c>
      <c r="AC135" s="16">
        <f t="shared" si="14"/>
        <v>0</v>
      </c>
      <c r="AD135" s="15">
        <f t="shared" si="15"/>
        <v>0</v>
      </c>
    </row>
    <row r="136" spans="1:30" ht="25.35" customHeight="1" x14ac:dyDescent="0.25">
      <c r="A136" s="14" t="s">
        <v>412</v>
      </c>
      <c r="B136" s="15" t="s">
        <v>27</v>
      </c>
      <c r="C136" s="15" t="s">
        <v>85</v>
      </c>
      <c r="D136" s="15" t="s">
        <v>215</v>
      </c>
      <c r="E136" s="15" t="s">
        <v>97</v>
      </c>
      <c r="F136" s="15" t="s">
        <v>1051</v>
      </c>
      <c r="G136" s="15" t="s">
        <v>1052</v>
      </c>
      <c r="H136" s="15" t="s">
        <v>373</v>
      </c>
      <c r="I136" s="15" t="s">
        <v>374</v>
      </c>
      <c r="J136" s="15" t="s">
        <v>1067</v>
      </c>
      <c r="K136" s="15" t="s">
        <v>1068</v>
      </c>
      <c r="L136" s="15"/>
      <c r="M136" s="15" t="s">
        <v>57</v>
      </c>
      <c r="N136" s="15" t="s">
        <v>1069</v>
      </c>
      <c r="O136" s="15" t="s">
        <v>998</v>
      </c>
      <c r="P136" s="15" t="s">
        <v>1070</v>
      </c>
      <c r="Q136" s="15" t="s">
        <v>42</v>
      </c>
      <c r="R136" s="15" t="s">
        <v>55</v>
      </c>
      <c r="S136" s="15">
        <v>0</v>
      </c>
      <c r="T136" s="15">
        <v>0</v>
      </c>
      <c r="U136" s="31">
        <f t="shared" si="11"/>
        <v>0</v>
      </c>
      <c r="V136" s="24">
        <v>11.25</v>
      </c>
      <c r="W136" s="24">
        <f t="shared" si="12"/>
        <v>0</v>
      </c>
      <c r="X136" s="24">
        <v>25</v>
      </c>
      <c r="Y136" s="24">
        <f t="shared" si="13"/>
        <v>0</v>
      </c>
      <c r="Z136" s="28" t="str">
        <f>IFERROR(#REF!*U136,"")</f>
        <v/>
      </c>
      <c r="AA136" s="15" t="s">
        <v>1026</v>
      </c>
      <c r="AB136" s="16">
        <f>SUM(U136/AA136)</f>
        <v>0</v>
      </c>
      <c r="AC136" s="16">
        <f t="shared" si="14"/>
        <v>0</v>
      </c>
      <c r="AD136" s="15">
        <f t="shared" si="15"/>
        <v>0</v>
      </c>
    </row>
    <row r="137" spans="1:30" ht="25.35" customHeight="1" x14ac:dyDescent="0.25">
      <c r="A137" s="14" t="s">
        <v>412</v>
      </c>
      <c r="B137" s="15" t="s">
        <v>27</v>
      </c>
      <c r="C137" s="15" t="s">
        <v>85</v>
      </c>
      <c r="D137" s="15" t="s">
        <v>215</v>
      </c>
      <c r="E137" s="15" t="s">
        <v>97</v>
      </c>
      <c r="F137" s="15" t="s">
        <v>1051</v>
      </c>
      <c r="G137" s="15" t="s">
        <v>1052</v>
      </c>
      <c r="H137" s="15" t="s">
        <v>637</v>
      </c>
      <c r="I137" s="15" t="s">
        <v>638</v>
      </c>
      <c r="J137" s="15" t="s">
        <v>1071</v>
      </c>
      <c r="K137" s="15" t="s">
        <v>1072</v>
      </c>
      <c r="L137" s="15"/>
      <c r="M137" s="15" t="s">
        <v>266</v>
      </c>
      <c r="N137" s="15" t="s">
        <v>1099</v>
      </c>
      <c r="O137" s="15" t="s">
        <v>998</v>
      </c>
      <c r="P137" s="15" t="s">
        <v>1100</v>
      </c>
      <c r="Q137" s="15" t="s">
        <v>42</v>
      </c>
      <c r="R137" s="15" t="s">
        <v>55</v>
      </c>
      <c r="S137" s="15">
        <v>0</v>
      </c>
      <c r="T137" s="15">
        <v>0</v>
      </c>
      <c r="U137" s="31">
        <f t="shared" si="11"/>
        <v>0</v>
      </c>
      <c r="V137" s="24">
        <v>11.25</v>
      </c>
      <c r="W137" s="24">
        <f t="shared" si="12"/>
        <v>0</v>
      </c>
      <c r="X137" s="24">
        <v>25</v>
      </c>
      <c r="Y137" s="24">
        <f t="shared" si="13"/>
        <v>0</v>
      </c>
      <c r="Z137" s="28" t="str">
        <f>IFERROR(#REF!*U137,"")</f>
        <v/>
      </c>
      <c r="AA137" s="15" t="s">
        <v>1026</v>
      </c>
      <c r="AB137" s="16">
        <f>SUM(U137/AA137)</f>
        <v>0</v>
      </c>
      <c r="AC137" s="16">
        <f t="shared" si="14"/>
        <v>0</v>
      </c>
      <c r="AD137" s="15">
        <f t="shared" si="15"/>
        <v>0</v>
      </c>
    </row>
    <row r="138" spans="1:30" ht="25.35" customHeight="1" x14ac:dyDescent="0.25">
      <c r="A138" s="14" t="s">
        <v>412</v>
      </c>
      <c r="B138" s="15" t="s">
        <v>27</v>
      </c>
      <c r="C138" s="15" t="s">
        <v>85</v>
      </c>
      <c r="D138" s="15" t="s">
        <v>215</v>
      </c>
      <c r="E138" s="15" t="s">
        <v>97</v>
      </c>
      <c r="F138" s="15" t="s">
        <v>1051</v>
      </c>
      <c r="G138" s="15" t="s">
        <v>1052</v>
      </c>
      <c r="H138" s="15" t="s">
        <v>637</v>
      </c>
      <c r="I138" s="15" t="s">
        <v>638</v>
      </c>
      <c r="J138" s="15" t="s">
        <v>1071</v>
      </c>
      <c r="K138" s="15" t="s">
        <v>1072</v>
      </c>
      <c r="L138" s="15"/>
      <c r="M138" s="15" t="s">
        <v>266</v>
      </c>
      <c r="N138" s="15" t="s">
        <v>1101</v>
      </c>
      <c r="O138" s="15" t="s">
        <v>998</v>
      </c>
      <c r="P138" s="15" t="s">
        <v>1102</v>
      </c>
      <c r="Q138" s="15" t="s">
        <v>42</v>
      </c>
      <c r="R138" s="15" t="s">
        <v>55</v>
      </c>
      <c r="S138" s="15">
        <v>0</v>
      </c>
      <c r="T138" s="15">
        <v>0</v>
      </c>
      <c r="U138" s="31">
        <f t="shared" si="11"/>
        <v>0</v>
      </c>
      <c r="V138" s="24">
        <v>11.25</v>
      </c>
      <c r="W138" s="24">
        <f t="shared" si="12"/>
        <v>0</v>
      </c>
      <c r="X138" s="24">
        <v>25</v>
      </c>
      <c r="Y138" s="24">
        <f t="shared" si="13"/>
        <v>0</v>
      </c>
      <c r="Z138" s="28" t="str">
        <f>IFERROR(#REF!*U138,"")</f>
        <v/>
      </c>
      <c r="AA138" s="15" t="s">
        <v>1026</v>
      </c>
      <c r="AB138" s="16">
        <f>SUM(U138/AA138)</f>
        <v>0</v>
      </c>
      <c r="AC138" s="16">
        <f t="shared" si="14"/>
        <v>0</v>
      </c>
      <c r="AD138" s="15">
        <f t="shared" si="15"/>
        <v>0</v>
      </c>
    </row>
    <row r="139" spans="1:30" ht="25.35" customHeight="1" x14ac:dyDescent="0.25">
      <c r="A139" s="14" t="s">
        <v>412</v>
      </c>
      <c r="B139" s="15" t="s">
        <v>27</v>
      </c>
      <c r="C139" s="15" t="s">
        <v>85</v>
      </c>
      <c r="D139" s="15" t="s">
        <v>215</v>
      </c>
      <c r="E139" s="15" t="s">
        <v>97</v>
      </c>
      <c r="F139" s="15" t="s">
        <v>1051</v>
      </c>
      <c r="G139" s="15" t="s">
        <v>1052</v>
      </c>
      <c r="H139" s="15" t="s">
        <v>637</v>
      </c>
      <c r="I139" s="15" t="s">
        <v>638</v>
      </c>
      <c r="J139" s="15" t="s">
        <v>1071</v>
      </c>
      <c r="K139" s="15" t="s">
        <v>1072</v>
      </c>
      <c r="L139" s="15"/>
      <c r="M139" s="15" t="s">
        <v>266</v>
      </c>
      <c r="N139" s="15" t="s">
        <v>1103</v>
      </c>
      <c r="O139" s="15" t="s">
        <v>998</v>
      </c>
      <c r="P139" s="15" t="s">
        <v>1104</v>
      </c>
      <c r="Q139" s="15" t="s">
        <v>42</v>
      </c>
      <c r="R139" s="15" t="s">
        <v>55</v>
      </c>
      <c r="S139" s="15">
        <v>0</v>
      </c>
      <c r="T139" s="15">
        <v>0</v>
      </c>
      <c r="U139" s="31">
        <f t="shared" si="11"/>
        <v>0</v>
      </c>
      <c r="V139" s="24">
        <v>11.25</v>
      </c>
      <c r="W139" s="24">
        <f t="shared" si="12"/>
        <v>0</v>
      </c>
      <c r="X139" s="24">
        <v>25</v>
      </c>
      <c r="Y139" s="24">
        <f t="shared" si="13"/>
        <v>0</v>
      </c>
      <c r="Z139" s="28" t="str">
        <f>IFERROR(#REF!*U139,"")</f>
        <v/>
      </c>
      <c r="AA139" s="15" t="s">
        <v>235</v>
      </c>
      <c r="AB139" s="16">
        <f>SUM(U139/AA139)</f>
        <v>0</v>
      </c>
      <c r="AC139" s="16">
        <f t="shared" si="14"/>
        <v>0</v>
      </c>
      <c r="AD139" s="15">
        <f t="shared" si="15"/>
        <v>0</v>
      </c>
    </row>
    <row r="140" spans="1:30" ht="25.35" customHeight="1" x14ac:dyDescent="0.25">
      <c r="A140" s="14" t="s">
        <v>412</v>
      </c>
      <c r="B140" s="15" t="s">
        <v>27</v>
      </c>
      <c r="C140" s="15" t="s">
        <v>85</v>
      </c>
      <c r="D140" s="15" t="s">
        <v>215</v>
      </c>
      <c r="E140" s="15" t="s">
        <v>97</v>
      </c>
      <c r="F140" s="15" t="s">
        <v>1051</v>
      </c>
      <c r="G140" s="15" t="s">
        <v>1052</v>
      </c>
      <c r="H140" s="15" t="s">
        <v>995</v>
      </c>
      <c r="I140" s="15" t="s">
        <v>996</v>
      </c>
      <c r="J140" s="15" t="s">
        <v>1067</v>
      </c>
      <c r="K140" s="15" t="s">
        <v>1068</v>
      </c>
      <c r="L140" s="15"/>
      <c r="M140" s="15" t="s">
        <v>57</v>
      </c>
      <c r="N140" s="15" t="s">
        <v>1089</v>
      </c>
      <c r="O140" s="15" t="s">
        <v>998</v>
      </c>
      <c r="P140" s="15" t="s">
        <v>1090</v>
      </c>
      <c r="Q140" s="15" t="s">
        <v>42</v>
      </c>
      <c r="R140" s="15" t="s">
        <v>55</v>
      </c>
      <c r="S140" s="15">
        <v>0</v>
      </c>
      <c r="T140" s="15">
        <v>0</v>
      </c>
      <c r="U140" s="31">
        <f t="shared" si="11"/>
        <v>0</v>
      </c>
      <c r="V140" s="24">
        <v>11.25</v>
      </c>
      <c r="W140" s="24">
        <f t="shared" si="12"/>
        <v>0</v>
      </c>
      <c r="X140" s="24">
        <v>25</v>
      </c>
      <c r="Y140" s="24">
        <f t="shared" si="13"/>
        <v>0</v>
      </c>
      <c r="Z140" s="28" t="str">
        <f>IFERROR(#REF!*U140,"")</f>
        <v/>
      </c>
      <c r="AA140" s="15" t="s">
        <v>235</v>
      </c>
      <c r="AB140" s="16">
        <f>SUM(U140/AA140)</f>
        <v>0</v>
      </c>
      <c r="AC140" s="16">
        <f t="shared" si="14"/>
        <v>0</v>
      </c>
      <c r="AD140" s="15">
        <f t="shared" si="15"/>
        <v>0</v>
      </c>
    </row>
    <row r="141" spans="1:30" ht="25.35" customHeight="1" x14ac:dyDescent="0.25">
      <c r="A141" s="14" t="s">
        <v>412</v>
      </c>
      <c r="B141" s="15" t="s">
        <v>27</v>
      </c>
      <c r="C141" s="15" t="s">
        <v>85</v>
      </c>
      <c r="D141" s="15" t="s">
        <v>215</v>
      </c>
      <c r="E141" s="15" t="s">
        <v>97</v>
      </c>
      <c r="F141" s="15" t="s">
        <v>1051</v>
      </c>
      <c r="G141" s="15" t="s">
        <v>1052</v>
      </c>
      <c r="H141" s="15" t="s">
        <v>1091</v>
      </c>
      <c r="I141" s="15" t="s">
        <v>1092</v>
      </c>
      <c r="J141" s="15" t="s">
        <v>1093</v>
      </c>
      <c r="K141" s="15" t="s">
        <v>1094</v>
      </c>
      <c r="L141" s="15"/>
      <c r="M141" s="15" t="s">
        <v>266</v>
      </c>
      <c r="N141" s="15" t="s">
        <v>1095</v>
      </c>
      <c r="O141" s="15" t="s">
        <v>998</v>
      </c>
      <c r="P141" s="15" t="s">
        <v>1096</v>
      </c>
      <c r="Q141" s="15" t="s">
        <v>42</v>
      </c>
      <c r="R141" s="15" t="s">
        <v>55</v>
      </c>
      <c r="S141" s="15">
        <v>53</v>
      </c>
      <c r="T141" s="15">
        <v>0</v>
      </c>
      <c r="U141" s="31">
        <f t="shared" si="11"/>
        <v>53</v>
      </c>
      <c r="V141" s="24">
        <v>11.25</v>
      </c>
      <c r="W141" s="24">
        <f t="shared" si="12"/>
        <v>596.25</v>
      </c>
      <c r="X141" s="24">
        <v>25</v>
      </c>
      <c r="Y141" s="24">
        <f t="shared" si="13"/>
        <v>1325</v>
      </c>
      <c r="Z141" s="28" t="str">
        <f>IFERROR(#REF!*U141,"")</f>
        <v/>
      </c>
      <c r="AA141" s="15" t="s">
        <v>235</v>
      </c>
      <c r="AB141" s="16">
        <f>SUM(U141/AA141)</f>
        <v>0.8833333333333333</v>
      </c>
      <c r="AC141" s="16">
        <f t="shared" si="14"/>
        <v>0</v>
      </c>
      <c r="AD141" s="15">
        <f t="shared" si="15"/>
        <v>0</v>
      </c>
    </row>
    <row r="142" spans="1:30" ht="25.35" customHeight="1" x14ac:dyDescent="0.25">
      <c r="A142" s="14" t="s">
        <v>412</v>
      </c>
      <c r="B142" s="15" t="s">
        <v>27</v>
      </c>
      <c r="C142" s="15" t="s">
        <v>85</v>
      </c>
      <c r="D142" s="15" t="s">
        <v>215</v>
      </c>
      <c r="E142" s="15" t="s">
        <v>97</v>
      </c>
      <c r="F142" s="15" t="s">
        <v>1051</v>
      </c>
      <c r="G142" s="15" t="s">
        <v>1052</v>
      </c>
      <c r="H142" s="15" t="s">
        <v>1091</v>
      </c>
      <c r="I142" s="15" t="s">
        <v>1092</v>
      </c>
      <c r="J142" s="15" t="s">
        <v>1093</v>
      </c>
      <c r="K142" s="15" t="s">
        <v>1094</v>
      </c>
      <c r="L142" s="15"/>
      <c r="M142" s="15" t="s">
        <v>266</v>
      </c>
      <c r="N142" s="15" t="s">
        <v>1097</v>
      </c>
      <c r="O142" s="15" t="s">
        <v>998</v>
      </c>
      <c r="P142" s="15" t="s">
        <v>1098</v>
      </c>
      <c r="Q142" s="15" t="s">
        <v>42</v>
      </c>
      <c r="R142" s="15" t="s">
        <v>55</v>
      </c>
      <c r="S142" s="15">
        <v>22</v>
      </c>
      <c r="T142" s="15">
        <v>0</v>
      </c>
      <c r="U142" s="31">
        <f t="shared" si="11"/>
        <v>22</v>
      </c>
      <c r="V142" s="24">
        <v>11.25</v>
      </c>
      <c r="W142" s="24">
        <f t="shared" si="12"/>
        <v>247.5</v>
      </c>
      <c r="X142" s="24">
        <v>25</v>
      </c>
      <c r="Y142" s="24">
        <f t="shared" si="13"/>
        <v>550</v>
      </c>
      <c r="Z142" s="28" t="str">
        <f>IFERROR(#REF!*U142,"")</f>
        <v/>
      </c>
      <c r="AA142" s="15" t="s">
        <v>1026</v>
      </c>
      <c r="AB142" s="16">
        <f>SUM(U142/AA142)</f>
        <v>0.33333333333333331</v>
      </c>
      <c r="AC142" s="16">
        <f t="shared" si="14"/>
        <v>0</v>
      </c>
      <c r="AD142" s="15">
        <f t="shared" si="15"/>
        <v>0</v>
      </c>
    </row>
    <row r="143" spans="1:30" ht="25.35" customHeight="1" x14ac:dyDescent="0.25">
      <c r="A143" s="14" t="s">
        <v>412</v>
      </c>
      <c r="B143" s="15" t="s">
        <v>27</v>
      </c>
      <c r="C143" s="15" t="s">
        <v>85</v>
      </c>
      <c r="D143" s="15" t="s">
        <v>215</v>
      </c>
      <c r="E143" s="15" t="s">
        <v>97</v>
      </c>
      <c r="F143" s="15" t="s">
        <v>1051</v>
      </c>
      <c r="G143" s="15" t="s">
        <v>1052</v>
      </c>
      <c r="H143" s="15" t="s">
        <v>373</v>
      </c>
      <c r="I143" s="15" t="s">
        <v>374</v>
      </c>
      <c r="J143" s="15" t="s">
        <v>1012</v>
      </c>
      <c r="K143" s="15" t="s">
        <v>1013</v>
      </c>
      <c r="L143" s="15"/>
      <c r="M143" s="15" t="s">
        <v>57</v>
      </c>
      <c r="N143" s="15" t="s">
        <v>1065</v>
      </c>
      <c r="O143" s="15" t="s">
        <v>998</v>
      </c>
      <c r="P143" s="15" t="s">
        <v>1066</v>
      </c>
      <c r="Q143" s="15" t="s">
        <v>42</v>
      </c>
      <c r="R143" s="15" t="s">
        <v>55</v>
      </c>
      <c r="S143" s="15">
        <v>0</v>
      </c>
      <c r="T143" s="15">
        <v>0</v>
      </c>
      <c r="U143" s="31">
        <f t="shared" si="11"/>
        <v>0</v>
      </c>
      <c r="V143" s="24">
        <v>11.25</v>
      </c>
      <c r="W143" s="24">
        <f t="shared" si="12"/>
        <v>0</v>
      </c>
      <c r="X143" s="24">
        <v>25</v>
      </c>
      <c r="Y143" s="24">
        <f t="shared" si="13"/>
        <v>0</v>
      </c>
      <c r="Z143" s="28" t="str">
        <f>IFERROR(#REF!*U143,"")</f>
        <v/>
      </c>
      <c r="AA143" s="15" t="s">
        <v>235</v>
      </c>
      <c r="AB143" s="16">
        <f>SUM(U143/AA143)</f>
        <v>0</v>
      </c>
      <c r="AC143" s="16">
        <f t="shared" si="14"/>
        <v>0</v>
      </c>
      <c r="AD143" s="15">
        <f t="shared" si="15"/>
        <v>0</v>
      </c>
    </row>
    <row r="144" spans="1:30" ht="25.35" customHeight="1" x14ac:dyDescent="0.25">
      <c r="A144" s="14" t="s">
        <v>412</v>
      </c>
      <c r="B144" s="15" t="s">
        <v>27</v>
      </c>
      <c r="C144" s="15" t="s">
        <v>85</v>
      </c>
      <c r="D144" s="15" t="s">
        <v>215</v>
      </c>
      <c r="E144" s="15" t="s">
        <v>97</v>
      </c>
      <c r="F144" s="15" t="s">
        <v>1051</v>
      </c>
      <c r="G144" s="15" t="s">
        <v>1052</v>
      </c>
      <c r="H144" s="15" t="s">
        <v>122</v>
      </c>
      <c r="I144" s="15" t="s">
        <v>123</v>
      </c>
      <c r="J144" s="15" t="s">
        <v>1085</v>
      </c>
      <c r="K144" s="15" t="s">
        <v>1086</v>
      </c>
      <c r="L144" s="15"/>
      <c r="M144" s="15" t="s">
        <v>266</v>
      </c>
      <c r="N144" s="15" t="s">
        <v>1087</v>
      </c>
      <c r="O144" s="15" t="s">
        <v>998</v>
      </c>
      <c r="P144" s="15" t="s">
        <v>1088</v>
      </c>
      <c r="Q144" s="15" t="s">
        <v>42</v>
      </c>
      <c r="R144" s="15" t="s">
        <v>55</v>
      </c>
      <c r="S144" s="15">
        <v>0</v>
      </c>
      <c r="T144" s="15">
        <v>0</v>
      </c>
      <c r="U144" s="31">
        <f t="shared" si="11"/>
        <v>0</v>
      </c>
      <c r="V144" s="24">
        <v>11.25</v>
      </c>
      <c r="W144" s="24">
        <f t="shared" si="12"/>
        <v>0</v>
      </c>
      <c r="X144" s="24">
        <v>25</v>
      </c>
      <c r="Y144" s="24">
        <f t="shared" si="13"/>
        <v>0</v>
      </c>
      <c r="Z144" s="28" t="str">
        <f>IFERROR(#REF!*U144,"")</f>
        <v/>
      </c>
      <c r="AA144" s="15" t="s">
        <v>1026</v>
      </c>
      <c r="AB144" s="16">
        <f>SUM(U144/AA144)</f>
        <v>0</v>
      </c>
      <c r="AC144" s="16">
        <f t="shared" si="14"/>
        <v>0</v>
      </c>
      <c r="AD144" s="15">
        <f t="shared" si="15"/>
        <v>0</v>
      </c>
    </row>
    <row r="145" spans="1:30" ht="25.35" customHeight="1" x14ac:dyDescent="0.25">
      <c r="A145" s="14" t="s">
        <v>412</v>
      </c>
      <c r="B145" s="15" t="s">
        <v>27</v>
      </c>
      <c r="C145" s="15" t="s">
        <v>85</v>
      </c>
      <c r="D145" s="15" t="s">
        <v>215</v>
      </c>
      <c r="E145" s="15" t="s">
        <v>97</v>
      </c>
      <c r="F145" s="15" t="s">
        <v>1010</v>
      </c>
      <c r="G145" s="15" t="s">
        <v>1011</v>
      </c>
      <c r="H145" s="15" t="s">
        <v>1045</v>
      </c>
      <c r="I145" s="15" t="s">
        <v>1046</v>
      </c>
      <c r="J145" s="15" t="s">
        <v>1047</v>
      </c>
      <c r="K145" s="15" t="s">
        <v>1048</v>
      </c>
      <c r="L145" s="15"/>
      <c r="M145" s="15" t="s">
        <v>266</v>
      </c>
      <c r="N145" s="15" t="s">
        <v>1049</v>
      </c>
      <c r="O145" s="15" t="s">
        <v>998</v>
      </c>
      <c r="P145" s="15" t="s">
        <v>1050</v>
      </c>
      <c r="Q145" s="15" t="s">
        <v>42</v>
      </c>
      <c r="R145" s="15" t="s">
        <v>55</v>
      </c>
      <c r="S145" s="15">
        <v>4</v>
      </c>
      <c r="T145" s="15">
        <v>0</v>
      </c>
      <c r="U145" s="31">
        <f t="shared" si="11"/>
        <v>4</v>
      </c>
      <c r="V145" s="24">
        <v>8</v>
      </c>
      <c r="W145" s="24">
        <f t="shared" si="12"/>
        <v>32</v>
      </c>
      <c r="X145" s="24">
        <v>25</v>
      </c>
      <c r="Y145" s="24">
        <f t="shared" si="13"/>
        <v>100</v>
      </c>
      <c r="Z145" s="28" t="str">
        <f>IFERROR(#REF!*U145,"")</f>
        <v/>
      </c>
      <c r="AA145" s="15" t="s">
        <v>1026</v>
      </c>
      <c r="AB145" s="16">
        <f>SUM(U145/AA145)</f>
        <v>6.0606060606060608E-2</v>
      </c>
      <c r="AC145" s="16">
        <f t="shared" si="14"/>
        <v>0</v>
      </c>
      <c r="AD145" s="15">
        <f t="shared" si="15"/>
        <v>0</v>
      </c>
    </row>
    <row r="146" spans="1:30" ht="25.35" customHeight="1" x14ac:dyDescent="0.25">
      <c r="A146" s="14" t="s">
        <v>412</v>
      </c>
      <c r="B146" s="15" t="s">
        <v>27</v>
      </c>
      <c r="C146" s="15" t="s">
        <v>85</v>
      </c>
      <c r="D146" s="15" t="s">
        <v>215</v>
      </c>
      <c r="E146" s="15" t="s">
        <v>97</v>
      </c>
      <c r="F146" s="15" t="s">
        <v>1678</v>
      </c>
      <c r="G146" s="15" t="s">
        <v>1679</v>
      </c>
      <c r="H146" s="15" t="s">
        <v>1680</v>
      </c>
      <c r="I146" s="15" t="s">
        <v>1681</v>
      </c>
      <c r="J146" s="15" t="s">
        <v>903</v>
      </c>
      <c r="K146" s="15" t="s">
        <v>904</v>
      </c>
      <c r="L146" s="15"/>
      <c r="M146" s="15" t="s">
        <v>57</v>
      </c>
      <c r="N146" s="15" t="s">
        <v>1682</v>
      </c>
      <c r="O146" s="15" t="s">
        <v>1666</v>
      </c>
      <c r="P146" s="15" t="s">
        <v>1683</v>
      </c>
      <c r="Q146" s="15" t="s">
        <v>42</v>
      </c>
      <c r="R146" s="15" t="s">
        <v>55</v>
      </c>
      <c r="S146" s="15">
        <v>0</v>
      </c>
      <c r="T146" s="15">
        <v>0</v>
      </c>
      <c r="U146" s="31">
        <f t="shared" si="11"/>
        <v>0</v>
      </c>
      <c r="V146" s="24">
        <v>9.5</v>
      </c>
      <c r="W146" s="24">
        <f t="shared" si="12"/>
        <v>0</v>
      </c>
      <c r="X146" s="24">
        <v>25</v>
      </c>
      <c r="Y146" s="24">
        <f t="shared" si="13"/>
        <v>0</v>
      </c>
      <c r="Z146" s="28" t="str">
        <f>IFERROR(#REF!*U146,"")</f>
        <v/>
      </c>
      <c r="AA146" s="15" t="s">
        <v>235</v>
      </c>
      <c r="AB146" s="16">
        <f>SUM(U146/AA146)</f>
        <v>0</v>
      </c>
      <c r="AC146" s="16">
        <f t="shared" si="14"/>
        <v>0</v>
      </c>
      <c r="AD146" s="15">
        <f t="shared" si="15"/>
        <v>0</v>
      </c>
    </row>
    <row r="147" spans="1:30" ht="25.35" customHeight="1" x14ac:dyDescent="0.25">
      <c r="A147" s="14" t="s">
        <v>412</v>
      </c>
      <c r="B147" s="15" t="s">
        <v>27</v>
      </c>
      <c r="C147" s="15" t="s">
        <v>85</v>
      </c>
      <c r="D147" s="15" t="s">
        <v>232</v>
      </c>
      <c r="E147" s="15" t="s">
        <v>97</v>
      </c>
      <c r="F147" s="15" t="s">
        <v>1663</v>
      </c>
      <c r="G147" s="15" t="s">
        <v>1664</v>
      </c>
      <c r="H147" s="15" t="s">
        <v>1091</v>
      </c>
      <c r="I147" s="15" t="s">
        <v>1092</v>
      </c>
      <c r="J147" s="15" t="s">
        <v>1093</v>
      </c>
      <c r="K147" s="15" t="s">
        <v>1094</v>
      </c>
      <c r="L147" s="15"/>
      <c r="M147" s="15" t="s">
        <v>116</v>
      </c>
      <c r="N147" s="15" t="s">
        <v>1665</v>
      </c>
      <c r="O147" s="15" t="s">
        <v>1666</v>
      </c>
      <c r="P147" s="15" t="s">
        <v>1667</v>
      </c>
      <c r="Q147" s="15" t="s">
        <v>42</v>
      </c>
      <c r="R147" s="15" t="s">
        <v>55</v>
      </c>
      <c r="S147" s="15">
        <v>58</v>
      </c>
      <c r="T147" s="15">
        <v>0</v>
      </c>
      <c r="U147" s="31">
        <f t="shared" si="11"/>
        <v>58</v>
      </c>
      <c r="V147" s="24">
        <v>9.5</v>
      </c>
      <c r="W147" s="24">
        <f t="shared" si="12"/>
        <v>551</v>
      </c>
      <c r="X147" s="24">
        <v>25</v>
      </c>
      <c r="Y147" s="24">
        <f t="shared" si="13"/>
        <v>1450</v>
      </c>
      <c r="Z147" s="28" t="str">
        <f>IFERROR(#REF!*U147,"")</f>
        <v/>
      </c>
      <c r="AA147" s="15" t="s">
        <v>37</v>
      </c>
      <c r="AB147" s="16">
        <f>SUM(U147/AA147)</f>
        <v>0.69047619047619047</v>
      </c>
      <c r="AC147" s="16">
        <f t="shared" si="14"/>
        <v>0</v>
      </c>
      <c r="AD147" s="15">
        <f t="shared" si="15"/>
        <v>0</v>
      </c>
    </row>
    <row r="148" spans="1:30" ht="25.35" customHeight="1" x14ac:dyDescent="0.25">
      <c r="A148" s="14" t="s">
        <v>412</v>
      </c>
      <c r="B148" s="15" t="s">
        <v>27</v>
      </c>
      <c r="C148" s="15" t="s">
        <v>85</v>
      </c>
      <c r="D148" s="15" t="s">
        <v>215</v>
      </c>
      <c r="E148" s="15" t="s">
        <v>97</v>
      </c>
      <c r="F148" s="15" t="s">
        <v>1010</v>
      </c>
      <c r="G148" s="15" t="s">
        <v>1011</v>
      </c>
      <c r="H148" s="15" t="s">
        <v>122</v>
      </c>
      <c r="I148" s="15" t="s">
        <v>123</v>
      </c>
      <c r="J148" s="15" t="s">
        <v>903</v>
      </c>
      <c r="K148" s="15" t="s">
        <v>904</v>
      </c>
      <c r="L148" s="15"/>
      <c r="M148" s="15" t="s">
        <v>46</v>
      </c>
      <c r="N148" s="15" t="s">
        <v>1039</v>
      </c>
      <c r="O148" s="15" t="s">
        <v>998</v>
      </c>
      <c r="P148" s="15" t="s">
        <v>1040</v>
      </c>
      <c r="Q148" s="15" t="s">
        <v>42</v>
      </c>
      <c r="R148" s="15" t="s">
        <v>55</v>
      </c>
      <c r="S148" s="15">
        <v>115</v>
      </c>
      <c r="T148" s="15">
        <v>0</v>
      </c>
      <c r="U148" s="31">
        <f t="shared" si="11"/>
        <v>115</v>
      </c>
      <c r="V148" s="24">
        <v>7.75</v>
      </c>
      <c r="W148" s="24">
        <f t="shared" si="12"/>
        <v>891.25</v>
      </c>
      <c r="X148" s="24">
        <v>25</v>
      </c>
      <c r="Y148" s="24">
        <f t="shared" si="13"/>
        <v>2875</v>
      </c>
      <c r="Z148" s="28" t="str">
        <f>IFERROR(#REF!*U148,"")</f>
        <v/>
      </c>
      <c r="AA148" s="15" t="s">
        <v>992</v>
      </c>
      <c r="AB148" s="16">
        <f>SUM(U148/AA148)</f>
        <v>1.5972222222222223</v>
      </c>
      <c r="AC148" s="16">
        <f t="shared" si="14"/>
        <v>1</v>
      </c>
      <c r="AD148" s="15">
        <f t="shared" si="15"/>
        <v>72</v>
      </c>
    </row>
    <row r="149" spans="1:30" ht="25.35" customHeight="1" x14ac:dyDescent="0.25">
      <c r="A149" s="14" t="s">
        <v>412</v>
      </c>
      <c r="B149" s="15" t="s">
        <v>27</v>
      </c>
      <c r="C149" s="15" t="s">
        <v>85</v>
      </c>
      <c r="D149" s="15" t="s">
        <v>215</v>
      </c>
      <c r="E149" s="15" t="s">
        <v>97</v>
      </c>
      <c r="F149" s="15" t="s">
        <v>1010</v>
      </c>
      <c r="G149" s="15" t="s">
        <v>1011</v>
      </c>
      <c r="H149" s="15" t="s">
        <v>122</v>
      </c>
      <c r="I149" s="15" t="s">
        <v>123</v>
      </c>
      <c r="J149" s="15" t="s">
        <v>903</v>
      </c>
      <c r="K149" s="15" t="s">
        <v>904</v>
      </c>
      <c r="L149" s="15"/>
      <c r="M149" s="15" t="s">
        <v>57</v>
      </c>
      <c r="N149" s="15" t="s">
        <v>1041</v>
      </c>
      <c r="O149" s="15" t="s">
        <v>998</v>
      </c>
      <c r="P149" s="15" t="s">
        <v>1042</v>
      </c>
      <c r="Q149" s="15" t="s">
        <v>42</v>
      </c>
      <c r="R149" s="15" t="s">
        <v>55</v>
      </c>
      <c r="S149" s="15">
        <v>85</v>
      </c>
      <c r="T149" s="15">
        <v>0</v>
      </c>
      <c r="U149" s="31">
        <f t="shared" si="11"/>
        <v>85</v>
      </c>
      <c r="V149" s="24">
        <v>7.75</v>
      </c>
      <c r="W149" s="24">
        <f t="shared" si="12"/>
        <v>658.75</v>
      </c>
      <c r="X149" s="24">
        <v>25</v>
      </c>
      <c r="Y149" s="24">
        <f t="shared" si="13"/>
        <v>2125</v>
      </c>
      <c r="Z149" s="28" t="str">
        <f>IFERROR(#REF!*U149,"")</f>
        <v/>
      </c>
      <c r="AA149" s="15" t="s">
        <v>1026</v>
      </c>
      <c r="AB149" s="16">
        <f>SUM(U149/AA149)</f>
        <v>1.2878787878787878</v>
      </c>
      <c r="AC149" s="16">
        <f t="shared" si="14"/>
        <v>1</v>
      </c>
      <c r="AD149" s="15">
        <f t="shared" si="15"/>
        <v>66</v>
      </c>
    </row>
    <row r="150" spans="1:30" ht="25.35" customHeight="1" x14ac:dyDescent="0.25">
      <c r="A150" s="14" t="s">
        <v>412</v>
      </c>
      <c r="B150" s="15" t="s">
        <v>27</v>
      </c>
      <c r="C150" s="15" t="s">
        <v>85</v>
      </c>
      <c r="D150" s="15" t="s">
        <v>215</v>
      </c>
      <c r="E150" s="15" t="s">
        <v>97</v>
      </c>
      <c r="F150" s="15" t="s">
        <v>1010</v>
      </c>
      <c r="G150" s="15" t="s">
        <v>1011</v>
      </c>
      <c r="H150" s="15" t="s">
        <v>122</v>
      </c>
      <c r="I150" s="15" t="s">
        <v>123</v>
      </c>
      <c r="J150" s="15" t="s">
        <v>903</v>
      </c>
      <c r="K150" s="15" t="s">
        <v>904</v>
      </c>
      <c r="L150" s="15"/>
      <c r="M150" s="15" t="s">
        <v>116</v>
      </c>
      <c r="N150" s="15" t="s">
        <v>1043</v>
      </c>
      <c r="O150" s="15" t="s">
        <v>998</v>
      </c>
      <c r="P150" s="15" t="s">
        <v>1044</v>
      </c>
      <c r="Q150" s="15" t="s">
        <v>42</v>
      </c>
      <c r="R150" s="15" t="s">
        <v>55</v>
      </c>
      <c r="S150" s="15">
        <v>19</v>
      </c>
      <c r="T150" s="15">
        <v>0</v>
      </c>
      <c r="U150" s="31">
        <f t="shared" si="11"/>
        <v>19</v>
      </c>
      <c r="V150" s="24">
        <v>7.75</v>
      </c>
      <c r="W150" s="24">
        <f t="shared" si="12"/>
        <v>147.25</v>
      </c>
      <c r="X150" s="24">
        <v>25</v>
      </c>
      <c r="Y150" s="24">
        <f t="shared" si="13"/>
        <v>475</v>
      </c>
      <c r="Z150" s="28" t="str">
        <f>IFERROR(#REF!*U150,"")</f>
        <v/>
      </c>
      <c r="AA150" s="15" t="s">
        <v>235</v>
      </c>
      <c r="AB150" s="16">
        <f>SUM(U150/AA150)</f>
        <v>0.31666666666666665</v>
      </c>
      <c r="AC150" s="16">
        <f t="shared" si="14"/>
        <v>0</v>
      </c>
      <c r="AD150" s="15">
        <f t="shared" si="15"/>
        <v>0</v>
      </c>
    </row>
    <row r="151" spans="1:30" ht="25.35" customHeight="1" x14ac:dyDescent="0.25">
      <c r="A151" s="14" t="s">
        <v>412</v>
      </c>
      <c r="B151" s="15" t="s">
        <v>27</v>
      </c>
      <c r="C151" s="15" t="s">
        <v>85</v>
      </c>
      <c r="D151" s="15" t="s">
        <v>215</v>
      </c>
      <c r="E151" s="15" t="s">
        <v>97</v>
      </c>
      <c r="F151" s="15" t="s">
        <v>1010</v>
      </c>
      <c r="G151" s="15" t="s">
        <v>1011</v>
      </c>
      <c r="H151" s="15" t="s">
        <v>373</v>
      </c>
      <c r="I151" s="15" t="s">
        <v>374</v>
      </c>
      <c r="J151" s="15" t="s">
        <v>1012</v>
      </c>
      <c r="K151" s="15" t="s">
        <v>1013</v>
      </c>
      <c r="L151" s="15"/>
      <c r="M151" s="15" t="s">
        <v>266</v>
      </c>
      <c r="N151" s="15" t="s">
        <v>1029</v>
      </c>
      <c r="O151" s="15" t="s">
        <v>998</v>
      </c>
      <c r="P151" s="15" t="s">
        <v>1030</v>
      </c>
      <c r="Q151" s="15" t="s">
        <v>42</v>
      </c>
      <c r="R151" s="15" t="s">
        <v>55</v>
      </c>
      <c r="S151" s="15">
        <v>59</v>
      </c>
      <c r="T151" s="15">
        <v>0</v>
      </c>
      <c r="U151" s="31">
        <f t="shared" si="11"/>
        <v>59</v>
      </c>
      <c r="V151" s="24">
        <v>8</v>
      </c>
      <c r="W151" s="24">
        <f t="shared" si="12"/>
        <v>472</v>
      </c>
      <c r="X151" s="24">
        <v>25</v>
      </c>
      <c r="Y151" s="24">
        <f t="shared" si="13"/>
        <v>1475</v>
      </c>
      <c r="Z151" s="28" t="str">
        <f>IFERROR(#REF!*U151,"")</f>
        <v/>
      </c>
      <c r="AA151" s="15" t="s">
        <v>992</v>
      </c>
      <c r="AB151" s="16">
        <f>SUM(U151/AA151)</f>
        <v>0.81944444444444442</v>
      </c>
      <c r="AC151" s="16">
        <f t="shared" si="14"/>
        <v>0</v>
      </c>
      <c r="AD151" s="15">
        <f t="shared" si="15"/>
        <v>0</v>
      </c>
    </row>
    <row r="152" spans="1:30" ht="25.35" customHeight="1" x14ac:dyDescent="0.25">
      <c r="A152" s="14" t="s">
        <v>412</v>
      </c>
      <c r="B152" s="15" t="s">
        <v>27</v>
      </c>
      <c r="C152" s="15" t="s">
        <v>85</v>
      </c>
      <c r="D152" s="15" t="s">
        <v>215</v>
      </c>
      <c r="E152" s="15" t="s">
        <v>97</v>
      </c>
      <c r="F152" s="15" t="s">
        <v>1010</v>
      </c>
      <c r="G152" s="15" t="s">
        <v>1011</v>
      </c>
      <c r="H152" s="15" t="s">
        <v>373</v>
      </c>
      <c r="I152" s="15" t="s">
        <v>374</v>
      </c>
      <c r="J152" s="15" t="s">
        <v>1012</v>
      </c>
      <c r="K152" s="15" t="s">
        <v>1013</v>
      </c>
      <c r="L152" s="15"/>
      <c r="M152" s="15" t="s">
        <v>266</v>
      </c>
      <c r="N152" s="15" t="s">
        <v>1031</v>
      </c>
      <c r="O152" s="15" t="s">
        <v>998</v>
      </c>
      <c r="P152" s="15" t="s">
        <v>1032</v>
      </c>
      <c r="Q152" s="15" t="s">
        <v>42</v>
      </c>
      <c r="R152" s="15" t="s">
        <v>55</v>
      </c>
      <c r="S152" s="15">
        <v>17</v>
      </c>
      <c r="T152" s="15">
        <v>0</v>
      </c>
      <c r="U152" s="31">
        <f t="shared" si="11"/>
        <v>17</v>
      </c>
      <c r="V152" s="24">
        <v>8</v>
      </c>
      <c r="W152" s="24">
        <f t="shared" si="12"/>
        <v>136</v>
      </c>
      <c r="X152" s="24">
        <v>25</v>
      </c>
      <c r="Y152" s="24">
        <f t="shared" si="13"/>
        <v>425</v>
      </c>
      <c r="Z152" s="28" t="str">
        <f>IFERROR(#REF!*U152,"")</f>
        <v/>
      </c>
      <c r="AA152" s="15" t="s">
        <v>992</v>
      </c>
      <c r="AB152" s="16">
        <f>SUM(U152/AA152)</f>
        <v>0.2361111111111111</v>
      </c>
      <c r="AC152" s="16">
        <f t="shared" si="14"/>
        <v>0</v>
      </c>
      <c r="AD152" s="15">
        <f t="shared" si="15"/>
        <v>0</v>
      </c>
    </row>
    <row r="153" spans="1:30" ht="25.35" customHeight="1" x14ac:dyDescent="0.25">
      <c r="A153" s="14" t="s">
        <v>412</v>
      </c>
      <c r="B153" s="15" t="s">
        <v>27</v>
      </c>
      <c r="C153" s="15" t="s">
        <v>85</v>
      </c>
      <c r="D153" s="15" t="s">
        <v>215</v>
      </c>
      <c r="E153" s="15" t="s">
        <v>97</v>
      </c>
      <c r="F153" s="15" t="s">
        <v>1010</v>
      </c>
      <c r="G153" s="15" t="s">
        <v>1011</v>
      </c>
      <c r="H153" s="15" t="s">
        <v>222</v>
      </c>
      <c r="I153" s="15" t="s">
        <v>223</v>
      </c>
      <c r="J153" s="15" t="s">
        <v>1033</v>
      </c>
      <c r="K153" s="15" t="s">
        <v>1034</v>
      </c>
      <c r="L153" s="15"/>
      <c r="M153" s="15" t="s">
        <v>46</v>
      </c>
      <c r="N153" s="15" t="s">
        <v>1035</v>
      </c>
      <c r="O153" s="15" t="s">
        <v>998</v>
      </c>
      <c r="P153" s="15" t="s">
        <v>1036</v>
      </c>
      <c r="Q153" s="15" t="s">
        <v>42</v>
      </c>
      <c r="R153" s="15" t="s">
        <v>55</v>
      </c>
      <c r="S153" s="15">
        <v>0</v>
      </c>
      <c r="T153" s="15">
        <v>0</v>
      </c>
      <c r="U153" s="31">
        <f t="shared" si="11"/>
        <v>0</v>
      </c>
      <c r="V153" s="24">
        <v>8</v>
      </c>
      <c r="W153" s="24">
        <f t="shared" si="12"/>
        <v>0</v>
      </c>
      <c r="X153" s="24">
        <v>25</v>
      </c>
      <c r="Y153" s="24">
        <f t="shared" si="13"/>
        <v>0</v>
      </c>
      <c r="Z153" s="28" t="str">
        <f>IFERROR(#REF!*U153,"")</f>
        <v/>
      </c>
      <c r="AA153" s="15" t="s">
        <v>992</v>
      </c>
      <c r="AB153" s="16">
        <f>SUM(U153/AA153)</f>
        <v>0</v>
      </c>
      <c r="AC153" s="16">
        <f t="shared" si="14"/>
        <v>0</v>
      </c>
      <c r="AD153" s="15">
        <f t="shared" si="15"/>
        <v>0</v>
      </c>
    </row>
    <row r="154" spans="1:30" ht="25.35" customHeight="1" x14ac:dyDescent="0.25">
      <c r="A154" s="14" t="s">
        <v>412</v>
      </c>
      <c r="B154" s="15" t="s">
        <v>27</v>
      </c>
      <c r="C154" s="15" t="s">
        <v>85</v>
      </c>
      <c r="D154" s="15" t="s">
        <v>215</v>
      </c>
      <c r="E154" s="15" t="s">
        <v>97</v>
      </c>
      <c r="F154" s="15" t="s">
        <v>1010</v>
      </c>
      <c r="G154" s="15" t="s">
        <v>1011</v>
      </c>
      <c r="H154" s="15" t="s">
        <v>222</v>
      </c>
      <c r="I154" s="15" t="s">
        <v>223</v>
      </c>
      <c r="J154" s="15" t="s">
        <v>1033</v>
      </c>
      <c r="K154" s="15" t="s">
        <v>1034</v>
      </c>
      <c r="L154" s="15"/>
      <c r="M154" s="15" t="s">
        <v>116</v>
      </c>
      <c r="N154" s="15" t="s">
        <v>1037</v>
      </c>
      <c r="O154" s="15" t="s">
        <v>998</v>
      </c>
      <c r="P154" s="15" t="s">
        <v>1038</v>
      </c>
      <c r="Q154" s="15" t="s">
        <v>42</v>
      </c>
      <c r="R154" s="15" t="s">
        <v>55</v>
      </c>
      <c r="S154" s="15">
        <v>0</v>
      </c>
      <c r="T154" s="15">
        <v>0</v>
      </c>
      <c r="U154" s="31">
        <f t="shared" si="11"/>
        <v>0</v>
      </c>
      <c r="V154" s="24">
        <v>8</v>
      </c>
      <c r="W154" s="24">
        <f t="shared" si="12"/>
        <v>0</v>
      </c>
      <c r="X154" s="24">
        <v>25</v>
      </c>
      <c r="Y154" s="24">
        <f t="shared" si="13"/>
        <v>0</v>
      </c>
      <c r="Z154" s="28" t="str">
        <f>IFERROR(#REF!*U154,"")</f>
        <v/>
      </c>
      <c r="AA154" s="15" t="s">
        <v>235</v>
      </c>
      <c r="AB154" s="16">
        <f>SUM(U154/AA154)</f>
        <v>0</v>
      </c>
      <c r="AC154" s="16">
        <f t="shared" si="14"/>
        <v>0</v>
      </c>
      <c r="AD154" s="15">
        <f t="shared" si="15"/>
        <v>0</v>
      </c>
    </row>
    <row r="155" spans="1:30" ht="25.35" customHeight="1" x14ac:dyDescent="0.25">
      <c r="A155" s="14" t="s">
        <v>412</v>
      </c>
      <c r="B155" s="15" t="s">
        <v>27</v>
      </c>
      <c r="C155" s="15" t="s">
        <v>85</v>
      </c>
      <c r="D155" s="15" t="s">
        <v>215</v>
      </c>
      <c r="E155" s="15" t="s">
        <v>97</v>
      </c>
      <c r="F155" s="15" t="s">
        <v>1678</v>
      </c>
      <c r="G155" s="15" t="s">
        <v>1679</v>
      </c>
      <c r="H155" s="15" t="s">
        <v>1684</v>
      </c>
      <c r="I155" s="15" t="s">
        <v>1685</v>
      </c>
      <c r="J155" s="15" t="s">
        <v>1686</v>
      </c>
      <c r="K155" s="15" t="s">
        <v>1687</v>
      </c>
      <c r="L155" s="15"/>
      <c r="M155" s="15" t="s">
        <v>116</v>
      </c>
      <c r="N155" s="15" t="s">
        <v>1688</v>
      </c>
      <c r="O155" s="15" t="s">
        <v>1666</v>
      </c>
      <c r="P155" s="15" t="s">
        <v>1689</v>
      </c>
      <c r="Q155" s="15" t="s">
        <v>534</v>
      </c>
      <c r="R155" s="15" t="s">
        <v>65</v>
      </c>
      <c r="S155" s="15">
        <v>0</v>
      </c>
      <c r="T155" s="15">
        <v>0</v>
      </c>
      <c r="U155" s="31">
        <f t="shared" si="11"/>
        <v>0</v>
      </c>
      <c r="V155" s="24">
        <v>8.5</v>
      </c>
      <c r="W155" s="24">
        <f t="shared" si="12"/>
        <v>0</v>
      </c>
      <c r="X155" s="24">
        <v>25</v>
      </c>
      <c r="Y155" s="24">
        <f t="shared" si="13"/>
        <v>0</v>
      </c>
      <c r="Z155" s="28" t="str">
        <f>IFERROR(#REF!*U155,"")</f>
        <v/>
      </c>
      <c r="AA155" s="15" t="s">
        <v>235</v>
      </c>
      <c r="AB155" s="16">
        <f>SUM(U155/AA155)</f>
        <v>0</v>
      </c>
      <c r="AC155" s="16">
        <f t="shared" si="14"/>
        <v>0</v>
      </c>
      <c r="AD155" s="15">
        <f t="shared" si="15"/>
        <v>0</v>
      </c>
    </row>
    <row r="156" spans="1:30" ht="115.35" customHeight="1" x14ac:dyDescent="0.25">
      <c r="A156" s="14"/>
      <c r="B156" s="15" t="s">
        <v>27</v>
      </c>
      <c r="C156" s="15" t="s">
        <v>85</v>
      </c>
      <c r="D156" s="15" t="s">
        <v>215</v>
      </c>
      <c r="E156" s="15" t="s">
        <v>97</v>
      </c>
      <c r="F156" s="15" t="s">
        <v>1668</v>
      </c>
      <c r="G156" s="15" t="s">
        <v>1669</v>
      </c>
      <c r="H156" s="15" t="s">
        <v>1670</v>
      </c>
      <c r="I156" s="15" t="s">
        <v>1671</v>
      </c>
      <c r="J156" s="15" t="s">
        <v>1672</v>
      </c>
      <c r="K156" s="15" t="s">
        <v>1673</v>
      </c>
      <c r="L156" s="15"/>
      <c r="M156" s="15" t="s">
        <v>57</v>
      </c>
      <c r="N156" s="15" t="s">
        <v>1674</v>
      </c>
      <c r="O156" s="15" t="s">
        <v>412</v>
      </c>
      <c r="P156" s="15" t="s">
        <v>1675</v>
      </c>
      <c r="Q156" s="15" t="s">
        <v>42</v>
      </c>
      <c r="R156" s="15" t="s">
        <v>55</v>
      </c>
      <c r="S156" s="15">
        <v>0</v>
      </c>
      <c r="T156" s="15">
        <v>0</v>
      </c>
      <c r="U156" s="31">
        <f t="shared" si="11"/>
        <v>0</v>
      </c>
      <c r="V156" s="24">
        <v>9.5</v>
      </c>
      <c r="W156" s="24">
        <f t="shared" si="12"/>
        <v>0</v>
      </c>
      <c r="X156" s="24">
        <v>25</v>
      </c>
      <c r="Y156" s="24">
        <f t="shared" si="13"/>
        <v>0</v>
      </c>
      <c r="Z156" s="28" t="str">
        <f>IFERROR(#REF!*U156,"")</f>
        <v/>
      </c>
      <c r="AA156" s="15" t="s">
        <v>992</v>
      </c>
      <c r="AB156" s="16">
        <f>SUM(U156/AA156)</f>
        <v>0</v>
      </c>
      <c r="AC156" s="16">
        <f t="shared" si="14"/>
        <v>0</v>
      </c>
      <c r="AD156" s="15">
        <f t="shared" si="15"/>
        <v>0</v>
      </c>
    </row>
    <row r="157" spans="1:30" ht="25.35" customHeight="1" x14ac:dyDescent="0.25">
      <c r="A157" s="14" t="s">
        <v>412</v>
      </c>
      <c r="B157" s="15" t="s">
        <v>27</v>
      </c>
      <c r="C157" s="15" t="s">
        <v>85</v>
      </c>
      <c r="D157" s="15" t="s">
        <v>215</v>
      </c>
      <c r="E157" s="15" t="s">
        <v>97</v>
      </c>
      <c r="F157" s="15" t="s">
        <v>1668</v>
      </c>
      <c r="G157" s="15" t="s">
        <v>1669</v>
      </c>
      <c r="H157" s="15" t="s">
        <v>1670</v>
      </c>
      <c r="I157" s="15" t="s">
        <v>1671</v>
      </c>
      <c r="J157" s="15" t="s">
        <v>1672</v>
      </c>
      <c r="K157" s="15" t="s">
        <v>1673</v>
      </c>
      <c r="L157" s="15"/>
      <c r="M157" s="15" t="s">
        <v>57</v>
      </c>
      <c r="N157" s="15" t="s">
        <v>1676</v>
      </c>
      <c r="O157" s="15" t="s">
        <v>412</v>
      </c>
      <c r="P157" s="15" t="s">
        <v>1677</v>
      </c>
      <c r="Q157" s="15" t="s">
        <v>42</v>
      </c>
      <c r="R157" s="15" t="s">
        <v>55</v>
      </c>
      <c r="S157" s="15">
        <v>0</v>
      </c>
      <c r="T157" s="15">
        <v>0</v>
      </c>
      <c r="U157" s="31">
        <f t="shared" si="11"/>
        <v>0</v>
      </c>
      <c r="V157" s="24">
        <v>9.5</v>
      </c>
      <c r="W157" s="24">
        <f t="shared" si="12"/>
        <v>0</v>
      </c>
      <c r="X157" s="24">
        <v>25</v>
      </c>
      <c r="Y157" s="24">
        <f t="shared" si="13"/>
        <v>0</v>
      </c>
      <c r="Z157" s="28" t="str">
        <f>IFERROR(#REF!*U157,"")</f>
        <v/>
      </c>
      <c r="AA157" s="15" t="s">
        <v>1026</v>
      </c>
      <c r="AB157" s="16">
        <f>SUM(U157/AA157)</f>
        <v>0</v>
      </c>
      <c r="AC157" s="16">
        <f t="shared" si="14"/>
        <v>0</v>
      </c>
      <c r="AD157" s="15">
        <f t="shared" si="15"/>
        <v>0</v>
      </c>
    </row>
    <row r="158" spans="1:30" ht="25.35" customHeight="1" x14ac:dyDescent="0.25">
      <c r="A158" s="14" t="s">
        <v>412</v>
      </c>
      <c r="B158" s="15" t="s">
        <v>27</v>
      </c>
      <c r="C158" s="15" t="s">
        <v>85</v>
      </c>
      <c r="D158" s="15" t="s">
        <v>215</v>
      </c>
      <c r="E158" s="15" t="s">
        <v>97</v>
      </c>
      <c r="F158" s="15" t="s">
        <v>1124</v>
      </c>
      <c r="G158" s="15" t="s">
        <v>1125</v>
      </c>
      <c r="H158" s="15" t="s">
        <v>593</v>
      </c>
      <c r="I158" s="15" t="s">
        <v>594</v>
      </c>
      <c r="J158" s="15" t="s">
        <v>903</v>
      </c>
      <c r="K158" s="15" t="s">
        <v>904</v>
      </c>
      <c r="L158" s="15"/>
      <c r="M158" s="15" t="s">
        <v>116</v>
      </c>
      <c r="N158" s="15" t="s">
        <v>1128</v>
      </c>
      <c r="O158" s="15" t="s">
        <v>998</v>
      </c>
      <c r="P158" s="15" t="s">
        <v>1129</v>
      </c>
      <c r="Q158" s="15" t="s">
        <v>534</v>
      </c>
      <c r="R158" s="15" t="s">
        <v>65</v>
      </c>
      <c r="S158" s="15">
        <v>0</v>
      </c>
      <c r="T158" s="15">
        <v>0</v>
      </c>
      <c r="U158" s="31">
        <f t="shared" si="11"/>
        <v>0</v>
      </c>
      <c r="V158" s="24">
        <v>10.25</v>
      </c>
      <c r="W158" s="24">
        <f t="shared" si="12"/>
        <v>0</v>
      </c>
      <c r="X158" s="24">
        <v>30</v>
      </c>
      <c r="Y158" s="24">
        <f t="shared" si="13"/>
        <v>0</v>
      </c>
      <c r="Z158" s="28" t="str">
        <f>IFERROR(#REF!*U158,"")</f>
        <v/>
      </c>
      <c r="AA158" s="15" t="s">
        <v>235</v>
      </c>
      <c r="AB158" s="16">
        <f>SUM(U158/AA158)</f>
        <v>0</v>
      </c>
      <c r="AC158" s="16">
        <f t="shared" si="14"/>
        <v>0</v>
      </c>
      <c r="AD158" s="15">
        <f t="shared" si="15"/>
        <v>0</v>
      </c>
    </row>
    <row r="159" spans="1:30" ht="25.35" customHeight="1" x14ac:dyDescent="0.25">
      <c r="A159" s="14" t="s">
        <v>412</v>
      </c>
      <c r="B159" s="15" t="s">
        <v>27</v>
      </c>
      <c r="C159" s="15" t="s">
        <v>85</v>
      </c>
      <c r="D159" s="15" t="s">
        <v>215</v>
      </c>
      <c r="E159" s="15" t="s">
        <v>984</v>
      </c>
      <c r="F159" s="15" t="s">
        <v>985</v>
      </c>
      <c r="G159" s="15" t="s">
        <v>986</v>
      </c>
      <c r="H159" s="15" t="s">
        <v>987</v>
      </c>
      <c r="I159" s="15" t="s">
        <v>988</v>
      </c>
      <c r="J159" s="15" t="s">
        <v>35</v>
      </c>
      <c r="K159" s="15" t="s">
        <v>36</v>
      </c>
      <c r="L159" s="15"/>
      <c r="M159" s="15" t="s">
        <v>57</v>
      </c>
      <c r="N159" s="15" t="s">
        <v>990</v>
      </c>
      <c r="O159" s="15" t="s">
        <v>412</v>
      </c>
      <c r="P159" s="15" t="s">
        <v>991</v>
      </c>
      <c r="Q159" s="15" t="s">
        <v>42</v>
      </c>
      <c r="R159" s="15" t="s">
        <v>77</v>
      </c>
      <c r="S159" s="15">
        <v>171</v>
      </c>
      <c r="T159" s="15">
        <v>0</v>
      </c>
      <c r="U159" s="31">
        <f t="shared" si="11"/>
        <v>171</v>
      </c>
      <c r="V159" s="24">
        <v>12</v>
      </c>
      <c r="W159" s="24">
        <f t="shared" si="12"/>
        <v>2052</v>
      </c>
      <c r="X159" s="24">
        <v>30</v>
      </c>
      <c r="Y159" s="24">
        <f t="shared" si="13"/>
        <v>5130</v>
      </c>
      <c r="Z159" s="28" t="str">
        <f>IFERROR(#REF!*U159,"")</f>
        <v/>
      </c>
      <c r="AA159" s="15" t="s">
        <v>992</v>
      </c>
      <c r="AB159" s="16">
        <f>SUM(U159/AA159)</f>
        <v>2.375</v>
      </c>
      <c r="AC159" s="16">
        <f t="shared" si="14"/>
        <v>2</v>
      </c>
      <c r="AD159" s="15">
        <f t="shared" si="15"/>
        <v>144</v>
      </c>
    </row>
    <row r="160" spans="1:30" ht="115.35" customHeight="1" x14ac:dyDescent="0.25">
      <c r="A160" s="14"/>
      <c r="B160" s="15" t="s">
        <v>27</v>
      </c>
      <c r="C160" s="15" t="s">
        <v>28</v>
      </c>
      <c r="D160" s="15" t="s">
        <v>29</v>
      </c>
      <c r="E160" s="15" t="s">
        <v>30</v>
      </c>
      <c r="F160" s="15" t="s">
        <v>31</v>
      </c>
      <c r="G160" s="15" t="s">
        <v>32</v>
      </c>
      <c r="H160" s="15" t="s">
        <v>66</v>
      </c>
      <c r="I160" s="15" t="s">
        <v>67</v>
      </c>
      <c r="J160" s="15" t="s">
        <v>35</v>
      </c>
      <c r="K160" s="15" t="s">
        <v>36</v>
      </c>
      <c r="L160" s="15"/>
      <c r="M160" s="15" t="s">
        <v>266</v>
      </c>
      <c r="N160" s="15" t="s">
        <v>68</v>
      </c>
      <c r="O160" s="15" t="s">
        <v>40</v>
      </c>
      <c r="P160" s="15" t="s">
        <v>69</v>
      </c>
      <c r="Q160" s="15" t="s">
        <v>42</v>
      </c>
      <c r="R160" s="15" t="s">
        <v>43</v>
      </c>
      <c r="S160" s="15">
        <v>48</v>
      </c>
      <c r="T160" s="15">
        <v>0</v>
      </c>
      <c r="U160" s="31">
        <f t="shared" si="11"/>
        <v>48</v>
      </c>
      <c r="V160" s="24">
        <v>18.899999999999999</v>
      </c>
      <c r="W160" s="24">
        <f t="shared" si="12"/>
        <v>907.19999999999993</v>
      </c>
      <c r="X160" s="24">
        <v>40</v>
      </c>
      <c r="Y160" s="24">
        <f t="shared" si="13"/>
        <v>1920</v>
      </c>
      <c r="Z160" s="28" t="str">
        <f>IFERROR(#REF!*U160,"")</f>
        <v/>
      </c>
      <c r="AA160" s="15" t="s">
        <v>44</v>
      </c>
      <c r="AB160" s="16">
        <f>SUM(U160/AA160)</f>
        <v>1.3333333333333333</v>
      </c>
      <c r="AC160" s="16">
        <f t="shared" si="14"/>
        <v>1</v>
      </c>
      <c r="AD160" s="15">
        <f t="shared" si="15"/>
        <v>36</v>
      </c>
    </row>
    <row r="161" spans="1:30" ht="25.35" customHeight="1" x14ac:dyDescent="0.25">
      <c r="A161" s="14" t="s">
        <v>412</v>
      </c>
      <c r="B161" s="15" t="s">
        <v>27</v>
      </c>
      <c r="C161" s="15" t="s">
        <v>28</v>
      </c>
      <c r="D161" s="15" t="s">
        <v>29</v>
      </c>
      <c r="E161" s="15" t="s">
        <v>30</v>
      </c>
      <c r="F161" s="15" t="s">
        <v>31</v>
      </c>
      <c r="G161" s="15" t="s">
        <v>32</v>
      </c>
      <c r="H161" s="15" t="s">
        <v>66</v>
      </c>
      <c r="I161" s="15" t="s">
        <v>67</v>
      </c>
      <c r="J161" s="15" t="s">
        <v>35</v>
      </c>
      <c r="K161" s="15" t="s">
        <v>36</v>
      </c>
      <c r="L161" s="15"/>
      <c r="M161" s="15" t="s">
        <v>266</v>
      </c>
      <c r="N161" s="15" t="s">
        <v>70</v>
      </c>
      <c r="O161" s="15" t="s">
        <v>40</v>
      </c>
      <c r="P161" s="15" t="s">
        <v>71</v>
      </c>
      <c r="Q161" s="15" t="s">
        <v>42</v>
      </c>
      <c r="R161" s="15" t="s">
        <v>43</v>
      </c>
      <c r="S161" s="15">
        <v>37</v>
      </c>
      <c r="T161" s="15">
        <v>0</v>
      </c>
      <c r="U161" s="31">
        <f t="shared" si="11"/>
        <v>37</v>
      </c>
      <c r="V161" s="24">
        <v>18.899999999999999</v>
      </c>
      <c r="W161" s="24">
        <f t="shared" si="12"/>
        <v>699.3</v>
      </c>
      <c r="X161" s="24">
        <v>40</v>
      </c>
      <c r="Y161" s="24">
        <f t="shared" si="13"/>
        <v>1480</v>
      </c>
      <c r="Z161" s="28" t="str">
        <f>IFERROR(#REF!*U161,"")</f>
        <v/>
      </c>
      <c r="AA161" s="15" t="s">
        <v>44</v>
      </c>
      <c r="AB161" s="16">
        <f>SUM(U161/AA161)</f>
        <v>1.0277777777777777</v>
      </c>
      <c r="AC161" s="16">
        <f t="shared" si="14"/>
        <v>1</v>
      </c>
      <c r="AD161" s="15">
        <f t="shared" si="15"/>
        <v>36</v>
      </c>
    </row>
    <row r="162" spans="1:30" ht="25.35" customHeight="1" x14ac:dyDescent="0.25">
      <c r="A162" s="14" t="s">
        <v>412</v>
      </c>
      <c r="B162" s="15" t="s">
        <v>27</v>
      </c>
      <c r="C162" s="15" t="s">
        <v>28</v>
      </c>
      <c r="D162" s="15" t="s">
        <v>29</v>
      </c>
      <c r="E162" s="15" t="s">
        <v>30</v>
      </c>
      <c r="F162" s="15" t="s">
        <v>31</v>
      </c>
      <c r="G162" s="15" t="s">
        <v>32</v>
      </c>
      <c r="H162" s="15" t="s">
        <v>66</v>
      </c>
      <c r="I162" s="15" t="s">
        <v>67</v>
      </c>
      <c r="J162" s="15" t="s">
        <v>35</v>
      </c>
      <c r="K162" s="15" t="s">
        <v>36</v>
      </c>
      <c r="L162" s="15"/>
      <c r="M162" s="15" t="s">
        <v>266</v>
      </c>
      <c r="N162" s="15" t="s">
        <v>73</v>
      </c>
      <c r="O162" s="15" t="s">
        <v>40</v>
      </c>
      <c r="P162" s="15" t="s">
        <v>74</v>
      </c>
      <c r="Q162" s="15" t="s">
        <v>42</v>
      </c>
      <c r="R162" s="15" t="s">
        <v>43</v>
      </c>
      <c r="S162" s="15">
        <v>329</v>
      </c>
      <c r="T162" s="15">
        <v>0</v>
      </c>
      <c r="U162" s="31">
        <f t="shared" si="11"/>
        <v>329</v>
      </c>
      <c r="V162" s="24">
        <v>18.899999999999999</v>
      </c>
      <c r="W162" s="24">
        <f t="shared" si="12"/>
        <v>6218.0999999999995</v>
      </c>
      <c r="X162" s="24">
        <v>40</v>
      </c>
      <c r="Y162" s="24">
        <f t="shared" si="13"/>
        <v>13160</v>
      </c>
      <c r="Z162" s="28" t="str">
        <f>IFERROR(#REF!*U162,"")</f>
        <v/>
      </c>
      <c r="AA162" s="15" t="s">
        <v>53</v>
      </c>
      <c r="AB162" s="16">
        <f>SUM(U162/AA162)</f>
        <v>10.966666666666667</v>
      </c>
      <c r="AC162" s="16">
        <f t="shared" si="14"/>
        <v>10</v>
      </c>
      <c r="AD162" s="15">
        <f t="shared" si="15"/>
        <v>300</v>
      </c>
    </row>
    <row r="163" spans="1:30" ht="25.35" customHeight="1" x14ac:dyDescent="0.25">
      <c r="A163" s="14" t="s">
        <v>412</v>
      </c>
      <c r="B163" s="15" t="s">
        <v>27</v>
      </c>
      <c r="C163" s="15" t="s">
        <v>28</v>
      </c>
      <c r="D163" s="15" t="s">
        <v>29</v>
      </c>
      <c r="E163" s="15" t="s">
        <v>30</v>
      </c>
      <c r="F163" s="15" t="s">
        <v>31</v>
      </c>
      <c r="G163" s="15" t="s">
        <v>32</v>
      </c>
      <c r="H163" s="15" t="s">
        <v>66</v>
      </c>
      <c r="I163" s="15" t="s">
        <v>67</v>
      </c>
      <c r="J163" s="15" t="s">
        <v>35</v>
      </c>
      <c r="K163" s="15" t="s">
        <v>36</v>
      </c>
      <c r="L163" s="15"/>
      <c r="M163" s="15" t="s">
        <v>266</v>
      </c>
      <c r="N163" s="15" t="s">
        <v>75</v>
      </c>
      <c r="O163" s="15" t="s">
        <v>40</v>
      </c>
      <c r="P163" s="15" t="s">
        <v>76</v>
      </c>
      <c r="Q163" s="15" t="s">
        <v>42</v>
      </c>
      <c r="R163" s="15" t="s">
        <v>43</v>
      </c>
      <c r="S163" s="15">
        <v>129</v>
      </c>
      <c r="T163" s="15">
        <v>0</v>
      </c>
      <c r="U163" s="31">
        <f t="shared" si="11"/>
        <v>129</v>
      </c>
      <c r="V163" s="24">
        <v>18.899999999999999</v>
      </c>
      <c r="W163" s="24">
        <f t="shared" si="12"/>
        <v>2438.1</v>
      </c>
      <c r="X163" s="24">
        <v>40</v>
      </c>
      <c r="Y163" s="24">
        <f t="shared" si="13"/>
        <v>5160</v>
      </c>
      <c r="Z163" s="28" t="str">
        <f>IFERROR(#REF!*U163,"")</f>
        <v/>
      </c>
      <c r="AA163" s="15" t="s">
        <v>53</v>
      </c>
      <c r="AB163" s="16">
        <f>SUM(U163/AA163)</f>
        <v>4.3</v>
      </c>
      <c r="AC163" s="16">
        <f t="shared" si="14"/>
        <v>4</v>
      </c>
      <c r="AD163" s="15">
        <f t="shared" si="15"/>
        <v>120</v>
      </c>
    </row>
    <row r="164" spans="1:30" ht="25.35" customHeight="1" x14ac:dyDescent="0.25">
      <c r="A164" s="14" t="s">
        <v>412</v>
      </c>
      <c r="B164" s="15" t="s">
        <v>27</v>
      </c>
      <c r="C164" s="15" t="s">
        <v>28</v>
      </c>
      <c r="D164" s="15" t="s">
        <v>54</v>
      </c>
      <c r="E164" s="15" t="s">
        <v>970</v>
      </c>
      <c r="F164" s="15" t="s">
        <v>1599</v>
      </c>
      <c r="G164" s="15" t="s">
        <v>1600</v>
      </c>
      <c r="H164" s="15" t="s">
        <v>33</v>
      </c>
      <c r="I164" s="15" t="s">
        <v>34</v>
      </c>
      <c r="J164" s="15" t="s">
        <v>721</v>
      </c>
      <c r="K164" s="15" t="s">
        <v>722</v>
      </c>
      <c r="L164" s="15"/>
      <c r="M164" s="15" t="s">
        <v>57</v>
      </c>
      <c r="N164" s="15" t="s">
        <v>1601</v>
      </c>
      <c r="O164" s="15" t="s">
        <v>1602</v>
      </c>
      <c r="P164" s="15" t="s">
        <v>1603</v>
      </c>
      <c r="Q164" s="15" t="s">
        <v>42</v>
      </c>
      <c r="R164" s="15" t="s">
        <v>55</v>
      </c>
      <c r="S164" s="15">
        <v>0</v>
      </c>
      <c r="T164" s="15">
        <v>0</v>
      </c>
      <c r="U164" s="31">
        <f t="shared" si="11"/>
        <v>0</v>
      </c>
      <c r="V164" s="24">
        <v>17.100000000000001</v>
      </c>
      <c r="W164" s="24">
        <f t="shared" si="12"/>
        <v>0</v>
      </c>
      <c r="X164" s="24">
        <v>40</v>
      </c>
      <c r="Y164" s="24">
        <f t="shared" si="13"/>
        <v>0</v>
      </c>
      <c r="Z164" s="28" t="str">
        <f>IFERROR(#REF!*U164,"")</f>
        <v/>
      </c>
      <c r="AA164" s="15" t="s">
        <v>106</v>
      </c>
      <c r="AB164" s="16">
        <f>SUM(U164/AA164)</f>
        <v>0</v>
      </c>
      <c r="AC164" s="16">
        <f t="shared" si="14"/>
        <v>0</v>
      </c>
      <c r="AD164" s="15">
        <f t="shared" si="15"/>
        <v>0</v>
      </c>
    </row>
    <row r="165" spans="1:30" ht="115.35" customHeight="1" x14ac:dyDescent="0.25">
      <c r="A165" s="14"/>
      <c r="B165" s="15" t="s">
        <v>27</v>
      </c>
      <c r="C165" s="15" t="s">
        <v>28</v>
      </c>
      <c r="D165" s="15" t="s">
        <v>64</v>
      </c>
      <c r="E165" s="15" t="s">
        <v>402</v>
      </c>
      <c r="F165" s="15" t="s">
        <v>1731</v>
      </c>
      <c r="G165" s="15" t="s">
        <v>1732</v>
      </c>
      <c r="H165" s="15" t="s">
        <v>33</v>
      </c>
      <c r="I165" s="15" t="s">
        <v>34</v>
      </c>
      <c r="J165" s="15" t="s">
        <v>1733</v>
      </c>
      <c r="K165" s="15" t="s">
        <v>1734</v>
      </c>
      <c r="L165" s="15"/>
      <c r="M165" s="15" t="s">
        <v>116</v>
      </c>
      <c r="N165" s="15" t="s">
        <v>1735</v>
      </c>
      <c r="O165" s="15" t="s">
        <v>1118</v>
      </c>
      <c r="P165" s="15" t="s">
        <v>1736</v>
      </c>
      <c r="Q165" s="15" t="s">
        <v>534</v>
      </c>
      <c r="R165" s="15" t="s">
        <v>65</v>
      </c>
      <c r="S165" s="15">
        <v>77</v>
      </c>
      <c r="T165" s="15">
        <v>0</v>
      </c>
      <c r="U165" s="31">
        <f t="shared" si="11"/>
        <v>77</v>
      </c>
      <c r="V165" s="24">
        <v>16.5</v>
      </c>
      <c r="W165" s="24">
        <f t="shared" si="12"/>
        <v>1270.5</v>
      </c>
      <c r="X165" s="24">
        <v>50</v>
      </c>
      <c r="Y165" s="24">
        <f t="shared" si="13"/>
        <v>3850</v>
      </c>
      <c r="Z165" s="28" t="str">
        <f>IFERROR(#REF!*U165,"")</f>
        <v/>
      </c>
      <c r="AA165" s="15" t="s">
        <v>473</v>
      </c>
      <c r="AB165" s="16">
        <f>SUM(U165/AA165)</f>
        <v>3.5</v>
      </c>
      <c r="AC165" s="16">
        <f t="shared" si="14"/>
        <v>3</v>
      </c>
      <c r="AD165" s="15">
        <f t="shared" si="15"/>
        <v>66</v>
      </c>
    </row>
    <row r="166" spans="1:30" ht="25.35" customHeight="1" x14ac:dyDescent="0.25">
      <c r="A166" s="14" t="s">
        <v>412</v>
      </c>
      <c r="B166" s="15" t="s">
        <v>27</v>
      </c>
      <c r="C166" s="15" t="s">
        <v>28</v>
      </c>
      <c r="D166" s="15" t="s">
        <v>64</v>
      </c>
      <c r="E166" s="15" t="s">
        <v>402</v>
      </c>
      <c r="F166" s="15" t="s">
        <v>1731</v>
      </c>
      <c r="G166" s="15" t="s">
        <v>1732</v>
      </c>
      <c r="H166" s="15" t="s">
        <v>33</v>
      </c>
      <c r="I166" s="15" t="s">
        <v>34</v>
      </c>
      <c r="J166" s="15" t="s">
        <v>1733</v>
      </c>
      <c r="K166" s="15" t="s">
        <v>1734</v>
      </c>
      <c r="L166" s="15"/>
      <c r="M166" s="15" t="s">
        <v>116</v>
      </c>
      <c r="N166" s="15" t="s">
        <v>1737</v>
      </c>
      <c r="O166" s="15" t="s">
        <v>1118</v>
      </c>
      <c r="P166" s="15" t="s">
        <v>1738</v>
      </c>
      <c r="Q166" s="15" t="s">
        <v>534</v>
      </c>
      <c r="R166" s="15" t="s">
        <v>65</v>
      </c>
      <c r="S166" s="15">
        <v>138</v>
      </c>
      <c r="T166" s="15">
        <v>0</v>
      </c>
      <c r="U166" s="31">
        <f t="shared" si="11"/>
        <v>138</v>
      </c>
      <c r="V166" s="24">
        <v>16.5</v>
      </c>
      <c r="W166" s="24">
        <f t="shared" si="12"/>
        <v>2277</v>
      </c>
      <c r="X166" s="24">
        <v>50</v>
      </c>
      <c r="Y166" s="24">
        <f t="shared" si="13"/>
        <v>6900</v>
      </c>
      <c r="Z166" s="28" t="str">
        <f>IFERROR(#REF!*U166,"")</f>
        <v/>
      </c>
      <c r="AA166" s="15" t="s">
        <v>473</v>
      </c>
      <c r="AB166" s="16">
        <f>SUM(U166/AA166)</f>
        <v>6.2727272727272725</v>
      </c>
      <c r="AC166" s="16">
        <f t="shared" si="14"/>
        <v>6</v>
      </c>
      <c r="AD166" s="15">
        <f t="shared" si="15"/>
        <v>132</v>
      </c>
    </row>
    <row r="167" spans="1:30" ht="25.35" customHeight="1" x14ac:dyDescent="0.25">
      <c r="A167" s="14" t="s">
        <v>412</v>
      </c>
      <c r="B167" s="15" t="s">
        <v>27</v>
      </c>
      <c r="C167" s="15" t="s">
        <v>28</v>
      </c>
      <c r="D167" s="15" t="s">
        <v>64</v>
      </c>
      <c r="E167" s="15" t="s">
        <v>402</v>
      </c>
      <c r="F167" s="15" t="s">
        <v>1731</v>
      </c>
      <c r="G167" s="15" t="s">
        <v>1732</v>
      </c>
      <c r="H167" s="15" t="s">
        <v>33</v>
      </c>
      <c r="I167" s="15" t="s">
        <v>34</v>
      </c>
      <c r="J167" s="15" t="s">
        <v>1733</v>
      </c>
      <c r="K167" s="15" t="s">
        <v>1734</v>
      </c>
      <c r="L167" s="15"/>
      <c r="M167" s="15" t="s">
        <v>116</v>
      </c>
      <c r="N167" s="15" t="s">
        <v>1739</v>
      </c>
      <c r="O167" s="15" t="s">
        <v>1118</v>
      </c>
      <c r="P167" s="15" t="s">
        <v>1740</v>
      </c>
      <c r="Q167" s="15" t="s">
        <v>534</v>
      </c>
      <c r="R167" s="15" t="s">
        <v>65</v>
      </c>
      <c r="S167" s="15">
        <v>168</v>
      </c>
      <c r="T167" s="15">
        <v>0</v>
      </c>
      <c r="U167" s="31">
        <f t="shared" si="11"/>
        <v>168</v>
      </c>
      <c r="V167" s="24">
        <v>16.5</v>
      </c>
      <c r="W167" s="24">
        <f t="shared" si="12"/>
        <v>2772</v>
      </c>
      <c r="X167" s="24">
        <v>50</v>
      </c>
      <c r="Y167" s="24">
        <f t="shared" si="13"/>
        <v>8400</v>
      </c>
      <c r="Z167" s="28" t="str">
        <f>IFERROR(#REF!*U167,"")</f>
        <v/>
      </c>
      <c r="AA167" s="15" t="s">
        <v>414</v>
      </c>
      <c r="AB167" s="16">
        <f>SUM(U167/AA167)</f>
        <v>9.3333333333333339</v>
      </c>
      <c r="AC167" s="16">
        <f t="shared" si="14"/>
        <v>9</v>
      </c>
      <c r="AD167" s="15">
        <f t="shared" si="15"/>
        <v>162</v>
      </c>
    </row>
    <row r="168" spans="1:30" ht="25.35" customHeight="1" x14ac:dyDescent="0.25">
      <c r="A168" s="14" t="s">
        <v>412</v>
      </c>
      <c r="B168" s="15" t="s">
        <v>27</v>
      </c>
      <c r="C168" s="15" t="s">
        <v>28</v>
      </c>
      <c r="D168" s="15" t="s">
        <v>64</v>
      </c>
      <c r="E168" s="15" t="s">
        <v>402</v>
      </c>
      <c r="F168" s="15" t="s">
        <v>1731</v>
      </c>
      <c r="G168" s="15" t="s">
        <v>1732</v>
      </c>
      <c r="H168" s="15" t="s">
        <v>33</v>
      </c>
      <c r="I168" s="15" t="s">
        <v>34</v>
      </c>
      <c r="J168" s="15" t="s">
        <v>1733</v>
      </c>
      <c r="K168" s="15" t="s">
        <v>1734</v>
      </c>
      <c r="L168" s="15"/>
      <c r="M168" s="15" t="s">
        <v>116</v>
      </c>
      <c r="N168" s="15" t="s">
        <v>1741</v>
      </c>
      <c r="O168" s="15" t="s">
        <v>1118</v>
      </c>
      <c r="P168" s="15" t="s">
        <v>1742</v>
      </c>
      <c r="Q168" s="15" t="s">
        <v>534</v>
      </c>
      <c r="R168" s="15" t="s">
        <v>65</v>
      </c>
      <c r="S168" s="15">
        <v>0</v>
      </c>
      <c r="T168" s="15">
        <v>0</v>
      </c>
      <c r="U168" s="31">
        <f t="shared" si="11"/>
        <v>0</v>
      </c>
      <c r="V168" s="24">
        <v>16.5</v>
      </c>
      <c r="W168" s="24">
        <f t="shared" si="12"/>
        <v>0</v>
      </c>
      <c r="X168" s="24">
        <v>50</v>
      </c>
      <c r="Y168" s="24">
        <f t="shared" si="13"/>
        <v>0</v>
      </c>
      <c r="Z168" s="28" t="str">
        <f>IFERROR(#REF!*U168,"")</f>
        <v/>
      </c>
      <c r="AA168" s="15" t="s">
        <v>414</v>
      </c>
      <c r="AB168" s="16">
        <f>SUM(U168/AA168)</f>
        <v>0</v>
      </c>
      <c r="AC168" s="16">
        <f t="shared" si="14"/>
        <v>0</v>
      </c>
      <c r="AD168" s="15">
        <f t="shared" si="15"/>
        <v>0</v>
      </c>
    </row>
    <row r="169" spans="1:30" ht="115.35" customHeight="1" x14ac:dyDescent="0.25">
      <c r="A169" s="14"/>
      <c r="B169" s="15" t="s">
        <v>27</v>
      </c>
      <c r="C169" s="15" t="s">
        <v>28</v>
      </c>
      <c r="D169" s="15" t="s">
        <v>64</v>
      </c>
      <c r="E169" s="15" t="s">
        <v>402</v>
      </c>
      <c r="F169" s="15" t="s">
        <v>1731</v>
      </c>
      <c r="G169" s="15" t="s">
        <v>1732</v>
      </c>
      <c r="H169" s="15" t="s">
        <v>182</v>
      </c>
      <c r="I169" s="15" t="s">
        <v>183</v>
      </c>
      <c r="J169" s="15" t="s">
        <v>1733</v>
      </c>
      <c r="K169" s="15" t="s">
        <v>1734</v>
      </c>
      <c r="L169" s="15"/>
      <c r="M169" s="15" t="s">
        <v>116</v>
      </c>
      <c r="N169" s="15" t="s">
        <v>1747</v>
      </c>
      <c r="O169" s="15" t="s">
        <v>1118</v>
      </c>
      <c r="P169" s="15" t="s">
        <v>1748</v>
      </c>
      <c r="Q169" s="15" t="s">
        <v>534</v>
      </c>
      <c r="R169" s="15" t="s">
        <v>65</v>
      </c>
      <c r="S169" s="15">
        <v>60</v>
      </c>
      <c r="T169" s="15">
        <v>0</v>
      </c>
      <c r="U169" s="31">
        <f t="shared" si="11"/>
        <v>60</v>
      </c>
      <c r="V169" s="24">
        <v>16.5</v>
      </c>
      <c r="W169" s="24">
        <f t="shared" si="12"/>
        <v>990</v>
      </c>
      <c r="X169" s="24">
        <v>50</v>
      </c>
      <c r="Y169" s="24">
        <f t="shared" si="13"/>
        <v>3000</v>
      </c>
      <c r="Z169" s="28" t="str">
        <f>IFERROR(#REF!*U169,"")</f>
        <v/>
      </c>
      <c r="AA169" s="15" t="s">
        <v>194</v>
      </c>
      <c r="AB169" s="16">
        <f>SUM(U169/AA169)</f>
        <v>2.5</v>
      </c>
      <c r="AC169" s="16">
        <f t="shared" si="14"/>
        <v>2</v>
      </c>
      <c r="AD169" s="15">
        <f t="shared" si="15"/>
        <v>48</v>
      </c>
    </row>
    <row r="170" spans="1:30" ht="25.35" customHeight="1" x14ac:dyDescent="0.25">
      <c r="A170" s="14" t="s">
        <v>412</v>
      </c>
      <c r="B170" s="15" t="s">
        <v>27</v>
      </c>
      <c r="C170" s="15" t="s">
        <v>28</v>
      </c>
      <c r="D170" s="15" t="s">
        <v>64</v>
      </c>
      <c r="E170" s="15" t="s">
        <v>402</v>
      </c>
      <c r="F170" s="15" t="s">
        <v>1731</v>
      </c>
      <c r="G170" s="15" t="s">
        <v>1732</v>
      </c>
      <c r="H170" s="15" t="s">
        <v>500</v>
      </c>
      <c r="I170" s="15" t="s">
        <v>223</v>
      </c>
      <c r="J170" s="15" t="s">
        <v>1733</v>
      </c>
      <c r="K170" s="15" t="s">
        <v>1734</v>
      </c>
      <c r="L170" s="15"/>
      <c r="M170" s="15" t="s">
        <v>116</v>
      </c>
      <c r="N170" s="15" t="s">
        <v>1743</v>
      </c>
      <c r="O170" s="15" t="s">
        <v>1118</v>
      </c>
      <c r="P170" s="15" t="s">
        <v>1744</v>
      </c>
      <c r="Q170" s="15" t="s">
        <v>534</v>
      </c>
      <c r="R170" s="15" t="s">
        <v>65</v>
      </c>
      <c r="S170" s="15">
        <v>0</v>
      </c>
      <c r="T170" s="15">
        <v>0</v>
      </c>
      <c r="U170" s="31">
        <f t="shared" si="11"/>
        <v>0</v>
      </c>
      <c r="V170" s="24">
        <v>16.5</v>
      </c>
      <c r="W170" s="24">
        <f t="shared" si="12"/>
        <v>0</v>
      </c>
      <c r="X170" s="24">
        <v>50</v>
      </c>
      <c r="Y170" s="24">
        <f t="shared" si="13"/>
        <v>0</v>
      </c>
      <c r="Z170" s="28" t="str">
        <f>IFERROR(#REF!*U170,"")</f>
        <v/>
      </c>
      <c r="AA170" s="15" t="s">
        <v>414</v>
      </c>
      <c r="AB170" s="16">
        <f>SUM(U170/AA170)</f>
        <v>0</v>
      </c>
      <c r="AC170" s="16">
        <f t="shared" si="14"/>
        <v>0</v>
      </c>
      <c r="AD170" s="15">
        <f t="shared" si="15"/>
        <v>0</v>
      </c>
    </row>
    <row r="171" spans="1:30" ht="115.35" customHeight="1" x14ac:dyDescent="0.25">
      <c r="A171" s="14"/>
      <c r="B171" s="15" t="s">
        <v>27</v>
      </c>
      <c r="C171" s="15" t="s">
        <v>28</v>
      </c>
      <c r="D171" s="15" t="s">
        <v>64</v>
      </c>
      <c r="E171" s="15" t="s">
        <v>402</v>
      </c>
      <c r="F171" s="15" t="s">
        <v>1731</v>
      </c>
      <c r="G171" s="15" t="s">
        <v>1732</v>
      </c>
      <c r="H171" s="15" t="s">
        <v>561</v>
      </c>
      <c r="I171" s="15" t="s">
        <v>562</v>
      </c>
      <c r="J171" s="15" t="s">
        <v>1733</v>
      </c>
      <c r="K171" s="15" t="s">
        <v>1734</v>
      </c>
      <c r="L171" s="15"/>
      <c r="M171" s="15" t="s">
        <v>116</v>
      </c>
      <c r="N171" s="15" t="s">
        <v>1745</v>
      </c>
      <c r="O171" s="15" t="s">
        <v>1118</v>
      </c>
      <c r="P171" s="15" t="s">
        <v>1746</v>
      </c>
      <c r="Q171" s="15" t="s">
        <v>534</v>
      </c>
      <c r="R171" s="15" t="s">
        <v>65</v>
      </c>
      <c r="S171" s="15">
        <v>47</v>
      </c>
      <c r="T171" s="15">
        <v>0</v>
      </c>
      <c r="U171" s="31">
        <f t="shared" si="11"/>
        <v>47</v>
      </c>
      <c r="V171" s="24">
        <v>16.5</v>
      </c>
      <c r="W171" s="24">
        <f t="shared" si="12"/>
        <v>775.5</v>
      </c>
      <c r="X171" s="24">
        <v>50</v>
      </c>
      <c r="Y171" s="24">
        <f t="shared" si="13"/>
        <v>2350</v>
      </c>
      <c r="Z171" s="28" t="str">
        <f>IFERROR(#REF!*U171,"")</f>
        <v/>
      </c>
      <c r="AA171" s="15" t="s">
        <v>414</v>
      </c>
      <c r="AB171" s="16">
        <f>SUM(U171/AA171)</f>
        <v>2.6111111111111112</v>
      </c>
      <c r="AC171" s="16">
        <f t="shared" si="14"/>
        <v>2</v>
      </c>
      <c r="AD171" s="15">
        <f t="shared" si="15"/>
        <v>36</v>
      </c>
    </row>
    <row r="172" spans="1:30" ht="115.35" customHeight="1" x14ac:dyDescent="0.25">
      <c r="A172" s="14"/>
      <c r="B172" s="15" t="s">
        <v>27</v>
      </c>
      <c r="C172" s="15" t="s">
        <v>28</v>
      </c>
      <c r="D172" s="15" t="s">
        <v>72</v>
      </c>
      <c r="E172" s="15" t="s">
        <v>402</v>
      </c>
      <c r="F172" s="15" t="s">
        <v>930</v>
      </c>
      <c r="G172" s="15" t="s">
        <v>931</v>
      </c>
      <c r="H172" s="15" t="s">
        <v>427</v>
      </c>
      <c r="I172" s="15" t="s">
        <v>428</v>
      </c>
      <c r="J172" s="15" t="s">
        <v>429</v>
      </c>
      <c r="K172" s="15" t="s">
        <v>430</v>
      </c>
      <c r="L172" s="15"/>
      <c r="M172" s="15" t="s">
        <v>116</v>
      </c>
      <c r="N172" s="15" t="s">
        <v>932</v>
      </c>
      <c r="O172" s="15" t="s">
        <v>471</v>
      </c>
      <c r="P172" s="15" t="s">
        <v>933</v>
      </c>
      <c r="Q172" s="15" t="s">
        <v>42</v>
      </c>
      <c r="R172" s="15" t="s">
        <v>77</v>
      </c>
      <c r="S172" s="15">
        <v>45</v>
      </c>
      <c r="T172" s="15">
        <v>0</v>
      </c>
      <c r="U172" s="31">
        <f t="shared" si="11"/>
        <v>45</v>
      </c>
      <c r="V172" s="24">
        <v>13.5</v>
      </c>
      <c r="W172" s="24">
        <f t="shared" si="12"/>
        <v>607.5</v>
      </c>
      <c r="X172" s="24">
        <v>45</v>
      </c>
      <c r="Y172" s="24">
        <f t="shared" si="13"/>
        <v>2025</v>
      </c>
      <c r="Z172" s="28" t="str">
        <f>IFERROR(#REF!*U172,"")</f>
        <v/>
      </c>
      <c r="AA172" s="15" t="s">
        <v>186</v>
      </c>
      <c r="AB172" s="16">
        <f>SUM(U172/AA172)</f>
        <v>1.7307692307692308</v>
      </c>
      <c r="AC172" s="16">
        <f t="shared" si="14"/>
        <v>1</v>
      </c>
      <c r="AD172" s="15">
        <f t="shared" si="15"/>
        <v>26</v>
      </c>
    </row>
    <row r="173" spans="1:30" ht="25.35" customHeight="1" x14ac:dyDescent="0.25">
      <c r="A173" s="14" t="s">
        <v>412</v>
      </c>
      <c r="B173" s="15" t="s">
        <v>27</v>
      </c>
      <c r="C173" s="15" t="s">
        <v>28</v>
      </c>
      <c r="D173" s="15" t="s">
        <v>72</v>
      </c>
      <c r="E173" s="15" t="s">
        <v>402</v>
      </c>
      <c r="F173" s="15" t="s">
        <v>930</v>
      </c>
      <c r="G173" s="15" t="s">
        <v>931</v>
      </c>
      <c r="H173" s="15" t="s">
        <v>427</v>
      </c>
      <c r="I173" s="15" t="s">
        <v>428</v>
      </c>
      <c r="J173" s="15" t="s">
        <v>429</v>
      </c>
      <c r="K173" s="15" t="s">
        <v>430</v>
      </c>
      <c r="L173" s="15"/>
      <c r="M173" s="15" t="s">
        <v>116</v>
      </c>
      <c r="N173" s="15" t="s">
        <v>938</v>
      </c>
      <c r="O173" s="15" t="s">
        <v>471</v>
      </c>
      <c r="P173" s="15" t="s">
        <v>939</v>
      </c>
      <c r="Q173" s="15" t="s">
        <v>42</v>
      </c>
      <c r="R173" s="15" t="s">
        <v>77</v>
      </c>
      <c r="S173" s="15">
        <v>180</v>
      </c>
      <c r="T173" s="15">
        <v>0</v>
      </c>
      <c r="U173" s="31">
        <f t="shared" si="11"/>
        <v>180</v>
      </c>
      <c r="V173" s="24">
        <v>13.5</v>
      </c>
      <c r="W173" s="24">
        <f t="shared" si="12"/>
        <v>2430</v>
      </c>
      <c r="X173" s="24">
        <v>45</v>
      </c>
      <c r="Y173" s="24">
        <f t="shared" si="13"/>
        <v>8100</v>
      </c>
      <c r="Z173" s="28" t="str">
        <f>IFERROR(#REF!*U173,"")</f>
        <v/>
      </c>
      <c r="AA173" s="15" t="s">
        <v>473</v>
      </c>
      <c r="AB173" s="16">
        <f>SUM(U173/AA173)</f>
        <v>8.1818181818181817</v>
      </c>
      <c r="AC173" s="16">
        <f t="shared" si="14"/>
        <v>8</v>
      </c>
      <c r="AD173" s="15">
        <f t="shared" si="15"/>
        <v>176</v>
      </c>
    </row>
    <row r="174" spans="1:30" ht="25.35" customHeight="1" x14ac:dyDescent="0.25">
      <c r="A174" s="14" t="s">
        <v>412</v>
      </c>
      <c r="B174" s="15" t="s">
        <v>27</v>
      </c>
      <c r="C174" s="15" t="s">
        <v>28</v>
      </c>
      <c r="D174" s="15" t="s">
        <v>72</v>
      </c>
      <c r="E174" s="15" t="s">
        <v>402</v>
      </c>
      <c r="F174" s="15" t="s">
        <v>930</v>
      </c>
      <c r="G174" s="15" t="s">
        <v>931</v>
      </c>
      <c r="H174" s="15" t="s">
        <v>427</v>
      </c>
      <c r="I174" s="15" t="s">
        <v>428</v>
      </c>
      <c r="J174" s="15" t="s">
        <v>429</v>
      </c>
      <c r="K174" s="15" t="s">
        <v>430</v>
      </c>
      <c r="L174" s="15"/>
      <c r="M174" s="15" t="s">
        <v>116</v>
      </c>
      <c r="N174" s="15" t="s">
        <v>934</v>
      </c>
      <c r="O174" s="15" t="s">
        <v>471</v>
      </c>
      <c r="P174" s="15" t="s">
        <v>935</v>
      </c>
      <c r="Q174" s="15" t="s">
        <v>42</v>
      </c>
      <c r="R174" s="15" t="s">
        <v>77</v>
      </c>
      <c r="S174" s="15">
        <v>48</v>
      </c>
      <c r="T174" s="15">
        <v>0</v>
      </c>
      <c r="U174" s="31">
        <f t="shared" si="11"/>
        <v>48</v>
      </c>
      <c r="V174" s="24">
        <v>13.5</v>
      </c>
      <c r="W174" s="24">
        <f t="shared" si="12"/>
        <v>648</v>
      </c>
      <c r="X174" s="24">
        <v>45</v>
      </c>
      <c r="Y174" s="24">
        <f t="shared" si="13"/>
        <v>2160</v>
      </c>
      <c r="Z174" s="28" t="str">
        <f>IFERROR(#REF!*U174,"")</f>
        <v/>
      </c>
      <c r="AA174" s="15" t="s">
        <v>186</v>
      </c>
      <c r="AB174" s="16">
        <f>SUM(U174/AA174)</f>
        <v>1.8461538461538463</v>
      </c>
      <c r="AC174" s="16">
        <f t="shared" si="14"/>
        <v>1</v>
      </c>
      <c r="AD174" s="15">
        <f t="shared" si="15"/>
        <v>26</v>
      </c>
    </row>
    <row r="175" spans="1:30" ht="25.35" customHeight="1" x14ac:dyDescent="0.25">
      <c r="A175" s="14" t="s">
        <v>412</v>
      </c>
      <c r="B175" s="15" t="s">
        <v>27</v>
      </c>
      <c r="C175" s="15" t="s">
        <v>28</v>
      </c>
      <c r="D175" s="15" t="s">
        <v>72</v>
      </c>
      <c r="E175" s="15" t="s">
        <v>402</v>
      </c>
      <c r="F175" s="15" t="s">
        <v>930</v>
      </c>
      <c r="G175" s="15" t="s">
        <v>931</v>
      </c>
      <c r="H175" s="15" t="s">
        <v>427</v>
      </c>
      <c r="I175" s="15" t="s">
        <v>428</v>
      </c>
      <c r="J175" s="15" t="s">
        <v>429</v>
      </c>
      <c r="K175" s="15" t="s">
        <v>430</v>
      </c>
      <c r="L175" s="15"/>
      <c r="M175" s="15" t="s">
        <v>116</v>
      </c>
      <c r="N175" s="15" t="s">
        <v>936</v>
      </c>
      <c r="O175" s="15" t="s">
        <v>471</v>
      </c>
      <c r="P175" s="15" t="s">
        <v>937</v>
      </c>
      <c r="Q175" s="15" t="s">
        <v>42</v>
      </c>
      <c r="R175" s="15" t="s">
        <v>77</v>
      </c>
      <c r="S175" s="15">
        <v>358</v>
      </c>
      <c r="T175" s="15">
        <v>0</v>
      </c>
      <c r="U175" s="31">
        <f t="shared" si="11"/>
        <v>358</v>
      </c>
      <c r="V175" s="24">
        <v>13.5</v>
      </c>
      <c r="W175" s="24">
        <f t="shared" si="12"/>
        <v>4833</v>
      </c>
      <c r="X175" s="24">
        <v>45</v>
      </c>
      <c r="Y175" s="24">
        <f t="shared" si="13"/>
        <v>16110</v>
      </c>
      <c r="Z175" s="28" t="str">
        <f>IFERROR(#REF!*U175,"")</f>
        <v/>
      </c>
      <c r="AA175" s="15" t="s">
        <v>473</v>
      </c>
      <c r="AB175" s="16">
        <f>SUM(U175/AA175)</f>
        <v>16.272727272727273</v>
      </c>
      <c r="AC175" s="16">
        <f t="shared" si="14"/>
        <v>16</v>
      </c>
      <c r="AD175" s="15">
        <f t="shared" si="15"/>
        <v>352</v>
      </c>
    </row>
    <row r="176" spans="1:30" ht="115.35" customHeight="1" x14ac:dyDescent="0.25">
      <c r="A176" s="14"/>
      <c r="B176" s="15" t="s">
        <v>27</v>
      </c>
      <c r="C176" s="15" t="s">
        <v>28</v>
      </c>
      <c r="D176" s="15" t="s">
        <v>72</v>
      </c>
      <c r="E176" s="15" t="s">
        <v>402</v>
      </c>
      <c r="F176" s="15" t="s">
        <v>765</v>
      </c>
      <c r="G176" s="15" t="s">
        <v>766</v>
      </c>
      <c r="H176" s="15" t="s">
        <v>615</v>
      </c>
      <c r="I176" s="15" t="s">
        <v>616</v>
      </c>
      <c r="J176" s="15" t="s">
        <v>466</v>
      </c>
      <c r="K176" s="15" t="s">
        <v>467</v>
      </c>
      <c r="L176" s="15"/>
      <c r="M176" s="15" t="s">
        <v>116</v>
      </c>
      <c r="N176" s="15" t="s">
        <v>789</v>
      </c>
      <c r="O176" s="15" t="s">
        <v>471</v>
      </c>
      <c r="P176" s="15" t="s">
        <v>790</v>
      </c>
      <c r="Q176" s="15" t="s">
        <v>534</v>
      </c>
      <c r="R176" s="15" t="s">
        <v>65</v>
      </c>
      <c r="S176" s="15">
        <v>294</v>
      </c>
      <c r="T176" s="15">
        <v>0</v>
      </c>
      <c r="U176" s="31">
        <f t="shared" si="11"/>
        <v>294</v>
      </c>
      <c r="V176" s="24">
        <v>14.5</v>
      </c>
      <c r="W176" s="24">
        <f t="shared" si="12"/>
        <v>4263</v>
      </c>
      <c r="X176" s="24">
        <v>45</v>
      </c>
      <c r="Y176" s="24">
        <f t="shared" si="13"/>
        <v>13230</v>
      </c>
      <c r="Z176" s="28" t="str">
        <f>IFERROR(#REF!*U176,"")</f>
        <v/>
      </c>
      <c r="AA176" s="15" t="s">
        <v>473</v>
      </c>
      <c r="AB176" s="16">
        <f>SUM(U176/AA176)</f>
        <v>13.363636363636363</v>
      </c>
      <c r="AC176" s="16">
        <f t="shared" si="14"/>
        <v>13</v>
      </c>
      <c r="AD176" s="15">
        <f t="shared" si="15"/>
        <v>286</v>
      </c>
    </row>
    <row r="177" spans="1:30" ht="25.35" customHeight="1" x14ac:dyDescent="0.25">
      <c r="A177" s="14" t="s">
        <v>412</v>
      </c>
      <c r="B177" s="15" t="s">
        <v>27</v>
      </c>
      <c r="C177" s="15" t="s">
        <v>28</v>
      </c>
      <c r="D177" s="15" t="s">
        <v>72</v>
      </c>
      <c r="E177" s="15" t="s">
        <v>402</v>
      </c>
      <c r="F177" s="15" t="s">
        <v>765</v>
      </c>
      <c r="G177" s="15" t="s">
        <v>766</v>
      </c>
      <c r="H177" s="15" t="s">
        <v>615</v>
      </c>
      <c r="I177" s="15" t="s">
        <v>616</v>
      </c>
      <c r="J177" s="15" t="s">
        <v>466</v>
      </c>
      <c r="K177" s="15" t="s">
        <v>467</v>
      </c>
      <c r="L177" s="15"/>
      <c r="M177" s="15" t="s">
        <v>116</v>
      </c>
      <c r="N177" s="15" t="s">
        <v>785</v>
      </c>
      <c r="O177" s="15" t="s">
        <v>471</v>
      </c>
      <c r="P177" s="15" t="s">
        <v>786</v>
      </c>
      <c r="Q177" s="15" t="s">
        <v>534</v>
      </c>
      <c r="R177" s="15" t="s">
        <v>65</v>
      </c>
      <c r="S177" s="15">
        <v>364</v>
      </c>
      <c r="T177" s="15">
        <v>0</v>
      </c>
      <c r="U177" s="31">
        <f t="shared" si="11"/>
        <v>364</v>
      </c>
      <c r="V177" s="24">
        <v>14.5</v>
      </c>
      <c r="W177" s="24">
        <f t="shared" si="12"/>
        <v>5278</v>
      </c>
      <c r="X177" s="24">
        <v>45</v>
      </c>
      <c r="Y177" s="24">
        <f t="shared" si="13"/>
        <v>16380</v>
      </c>
      <c r="Z177" s="28" t="str">
        <f>IFERROR(#REF!*U177,"")</f>
        <v/>
      </c>
      <c r="AA177" s="15" t="s">
        <v>186</v>
      </c>
      <c r="AB177" s="16">
        <f>SUM(U177/AA177)</f>
        <v>14</v>
      </c>
      <c r="AC177" s="16">
        <f t="shared" si="14"/>
        <v>14</v>
      </c>
      <c r="AD177" s="15">
        <f t="shared" si="15"/>
        <v>364</v>
      </c>
    </row>
    <row r="178" spans="1:30" ht="25.35" customHeight="1" x14ac:dyDescent="0.25">
      <c r="A178" s="14" t="s">
        <v>412</v>
      </c>
      <c r="B178" s="15" t="s">
        <v>27</v>
      </c>
      <c r="C178" s="15" t="s">
        <v>28</v>
      </c>
      <c r="D178" s="15" t="s">
        <v>72</v>
      </c>
      <c r="E178" s="15" t="s">
        <v>402</v>
      </c>
      <c r="F178" s="15" t="s">
        <v>765</v>
      </c>
      <c r="G178" s="15" t="s">
        <v>766</v>
      </c>
      <c r="H178" s="15" t="s">
        <v>615</v>
      </c>
      <c r="I178" s="15" t="s">
        <v>616</v>
      </c>
      <c r="J178" s="15" t="s">
        <v>466</v>
      </c>
      <c r="K178" s="15" t="s">
        <v>467</v>
      </c>
      <c r="L178" s="15"/>
      <c r="M178" s="15" t="s">
        <v>116</v>
      </c>
      <c r="N178" s="15" t="s">
        <v>787</v>
      </c>
      <c r="O178" s="15" t="s">
        <v>471</v>
      </c>
      <c r="P178" s="15" t="s">
        <v>788</v>
      </c>
      <c r="Q178" s="15" t="s">
        <v>534</v>
      </c>
      <c r="R178" s="15" t="s">
        <v>65</v>
      </c>
      <c r="S178" s="15">
        <v>331</v>
      </c>
      <c r="T178" s="15">
        <v>0</v>
      </c>
      <c r="U178" s="31">
        <f t="shared" si="11"/>
        <v>331</v>
      </c>
      <c r="V178" s="24">
        <v>14.5</v>
      </c>
      <c r="W178" s="24">
        <f t="shared" si="12"/>
        <v>4799.5</v>
      </c>
      <c r="X178" s="24">
        <v>45</v>
      </c>
      <c r="Y178" s="24">
        <f t="shared" si="13"/>
        <v>14895</v>
      </c>
      <c r="Z178" s="28" t="str">
        <f>IFERROR(#REF!*U178,"")</f>
        <v/>
      </c>
      <c r="AA178" s="15" t="s">
        <v>186</v>
      </c>
      <c r="AB178" s="16">
        <f>SUM(U178/AA178)</f>
        <v>12.73076923076923</v>
      </c>
      <c r="AC178" s="16">
        <f t="shared" si="14"/>
        <v>12</v>
      </c>
      <c r="AD178" s="15">
        <f t="shared" si="15"/>
        <v>312</v>
      </c>
    </row>
    <row r="179" spans="1:30" ht="115.35" customHeight="1" x14ac:dyDescent="0.25">
      <c r="A179" s="14"/>
      <c r="B179" s="15" t="s">
        <v>27</v>
      </c>
      <c r="C179" s="15" t="s">
        <v>28</v>
      </c>
      <c r="D179" s="15" t="s">
        <v>72</v>
      </c>
      <c r="E179" s="15" t="s">
        <v>402</v>
      </c>
      <c r="F179" s="15" t="s">
        <v>765</v>
      </c>
      <c r="G179" s="15" t="s">
        <v>766</v>
      </c>
      <c r="H179" s="15" t="s">
        <v>517</v>
      </c>
      <c r="I179" s="15" t="s">
        <v>374</v>
      </c>
      <c r="J179" s="15" t="s">
        <v>429</v>
      </c>
      <c r="K179" s="15" t="s">
        <v>430</v>
      </c>
      <c r="L179" s="15"/>
      <c r="M179" s="15" t="s">
        <v>116</v>
      </c>
      <c r="N179" s="15" t="s">
        <v>771</v>
      </c>
      <c r="O179" s="15" t="s">
        <v>471</v>
      </c>
      <c r="P179" s="15" t="s">
        <v>772</v>
      </c>
      <c r="Q179" s="15" t="s">
        <v>534</v>
      </c>
      <c r="R179" s="15" t="s">
        <v>65</v>
      </c>
      <c r="S179" s="15">
        <v>650</v>
      </c>
      <c r="T179" s="15">
        <v>0</v>
      </c>
      <c r="U179" s="31">
        <f t="shared" si="11"/>
        <v>650</v>
      </c>
      <c r="V179" s="24">
        <v>15.5</v>
      </c>
      <c r="W179" s="24">
        <f t="shared" si="12"/>
        <v>10075</v>
      </c>
      <c r="X179" s="24">
        <v>50</v>
      </c>
      <c r="Y179" s="24">
        <f t="shared" si="13"/>
        <v>32500</v>
      </c>
      <c r="Z179" s="28" t="str">
        <f>IFERROR(#REF!*U179,"")</f>
        <v/>
      </c>
      <c r="AA179" s="15" t="s">
        <v>473</v>
      </c>
      <c r="AB179" s="16">
        <f>SUM(U179/AA179)</f>
        <v>29.545454545454547</v>
      </c>
      <c r="AC179" s="16">
        <f t="shared" si="14"/>
        <v>29</v>
      </c>
      <c r="AD179" s="15">
        <f t="shared" si="15"/>
        <v>638</v>
      </c>
    </row>
    <row r="180" spans="1:30" ht="25.35" customHeight="1" x14ac:dyDescent="0.25">
      <c r="A180" s="14" t="s">
        <v>412</v>
      </c>
      <c r="B180" s="15" t="s">
        <v>27</v>
      </c>
      <c r="C180" s="15" t="s">
        <v>28</v>
      </c>
      <c r="D180" s="15" t="s">
        <v>72</v>
      </c>
      <c r="E180" s="15" t="s">
        <v>402</v>
      </c>
      <c r="F180" s="15" t="s">
        <v>765</v>
      </c>
      <c r="G180" s="15" t="s">
        <v>766</v>
      </c>
      <c r="H180" s="15" t="s">
        <v>517</v>
      </c>
      <c r="I180" s="15" t="s">
        <v>374</v>
      </c>
      <c r="J180" s="15" t="s">
        <v>429</v>
      </c>
      <c r="K180" s="15" t="s">
        <v>430</v>
      </c>
      <c r="L180" s="15"/>
      <c r="M180" s="15" t="s">
        <v>116</v>
      </c>
      <c r="N180" s="15" t="s">
        <v>769</v>
      </c>
      <c r="O180" s="15" t="s">
        <v>471</v>
      </c>
      <c r="P180" s="15" t="s">
        <v>770</v>
      </c>
      <c r="Q180" s="15" t="s">
        <v>534</v>
      </c>
      <c r="R180" s="15" t="s">
        <v>65</v>
      </c>
      <c r="S180" s="15">
        <v>597</v>
      </c>
      <c r="T180" s="15">
        <v>0</v>
      </c>
      <c r="U180" s="31">
        <f t="shared" si="11"/>
        <v>597</v>
      </c>
      <c r="V180" s="24">
        <v>15.5</v>
      </c>
      <c r="W180" s="24">
        <f t="shared" si="12"/>
        <v>9253.5</v>
      </c>
      <c r="X180" s="24">
        <v>50</v>
      </c>
      <c r="Y180" s="24">
        <f t="shared" si="13"/>
        <v>29850</v>
      </c>
      <c r="Z180" s="28" t="str">
        <f>IFERROR(#REF!*U180,"")</f>
        <v/>
      </c>
      <c r="AA180" s="15" t="s">
        <v>186</v>
      </c>
      <c r="AB180" s="16">
        <f>SUM(U180/AA180)</f>
        <v>22.96153846153846</v>
      </c>
      <c r="AC180" s="16">
        <f t="shared" si="14"/>
        <v>22</v>
      </c>
      <c r="AD180" s="15">
        <f t="shared" si="15"/>
        <v>572</v>
      </c>
    </row>
    <row r="181" spans="1:30" ht="25.35" customHeight="1" x14ac:dyDescent="0.25">
      <c r="A181" s="14" t="s">
        <v>412</v>
      </c>
      <c r="B181" s="15" t="s">
        <v>27</v>
      </c>
      <c r="C181" s="15" t="s">
        <v>28</v>
      </c>
      <c r="D181" s="15" t="s">
        <v>72</v>
      </c>
      <c r="E181" s="15" t="s">
        <v>402</v>
      </c>
      <c r="F181" s="15" t="s">
        <v>765</v>
      </c>
      <c r="G181" s="15" t="s">
        <v>766</v>
      </c>
      <c r="H181" s="15" t="s">
        <v>517</v>
      </c>
      <c r="I181" s="15" t="s">
        <v>374</v>
      </c>
      <c r="J181" s="15" t="s">
        <v>429</v>
      </c>
      <c r="K181" s="15" t="s">
        <v>430</v>
      </c>
      <c r="L181" s="15"/>
      <c r="M181" s="15" t="s">
        <v>116</v>
      </c>
      <c r="N181" s="15" t="s">
        <v>767</v>
      </c>
      <c r="O181" s="15" t="s">
        <v>471</v>
      </c>
      <c r="P181" s="15" t="s">
        <v>768</v>
      </c>
      <c r="Q181" s="15" t="s">
        <v>534</v>
      </c>
      <c r="R181" s="15" t="s">
        <v>65</v>
      </c>
      <c r="S181" s="15">
        <v>278</v>
      </c>
      <c r="T181" s="15">
        <v>0</v>
      </c>
      <c r="U181" s="31">
        <f t="shared" si="11"/>
        <v>278</v>
      </c>
      <c r="V181" s="24">
        <v>15.5</v>
      </c>
      <c r="W181" s="24">
        <f t="shared" si="12"/>
        <v>4309</v>
      </c>
      <c r="X181" s="24">
        <v>50</v>
      </c>
      <c r="Y181" s="24">
        <f t="shared" si="13"/>
        <v>13900</v>
      </c>
      <c r="Z181" s="28" t="str">
        <f>IFERROR(#REF!*U181,"")</f>
        <v/>
      </c>
      <c r="AA181" s="15" t="s">
        <v>186</v>
      </c>
      <c r="AB181" s="16">
        <f>SUM(U181/AA181)</f>
        <v>10.692307692307692</v>
      </c>
      <c r="AC181" s="16">
        <f t="shared" si="14"/>
        <v>10</v>
      </c>
      <c r="AD181" s="15">
        <f t="shared" si="15"/>
        <v>260</v>
      </c>
    </row>
    <row r="182" spans="1:30" ht="115.35" customHeight="1" x14ac:dyDescent="0.25">
      <c r="A182" s="14"/>
      <c r="B182" s="15" t="s">
        <v>27</v>
      </c>
      <c r="C182" s="15" t="s">
        <v>28</v>
      </c>
      <c r="D182" s="15" t="s">
        <v>72</v>
      </c>
      <c r="E182" s="15" t="s">
        <v>402</v>
      </c>
      <c r="F182" s="15" t="s">
        <v>765</v>
      </c>
      <c r="G182" s="15" t="s">
        <v>766</v>
      </c>
      <c r="H182" s="15" t="s">
        <v>551</v>
      </c>
      <c r="I182" s="15" t="s">
        <v>552</v>
      </c>
      <c r="J182" s="15" t="s">
        <v>429</v>
      </c>
      <c r="K182" s="15" t="s">
        <v>430</v>
      </c>
      <c r="L182" s="15"/>
      <c r="M182" s="15" t="s">
        <v>116</v>
      </c>
      <c r="N182" s="15" t="s">
        <v>773</v>
      </c>
      <c r="O182" s="15" t="s">
        <v>471</v>
      </c>
      <c r="P182" s="15" t="s">
        <v>774</v>
      </c>
      <c r="Q182" s="15" t="s">
        <v>534</v>
      </c>
      <c r="R182" s="15" t="s">
        <v>65</v>
      </c>
      <c r="S182" s="15">
        <v>442</v>
      </c>
      <c r="T182" s="15">
        <v>0</v>
      </c>
      <c r="U182" s="31">
        <f t="shared" si="11"/>
        <v>442</v>
      </c>
      <c r="V182" s="24">
        <v>15.5</v>
      </c>
      <c r="W182" s="24">
        <f t="shared" si="12"/>
        <v>6851</v>
      </c>
      <c r="X182" s="24">
        <v>50</v>
      </c>
      <c r="Y182" s="24">
        <f t="shared" si="13"/>
        <v>22100</v>
      </c>
      <c r="Z182" s="28" t="str">
        <f>IFERROR(#REF!*U182,"")</f>
        <v/>
      </c>
      <c r="AA182" s="15" t="s">
        <v>186</v>
      </c>
      <c r="AB182" s="16">
        <f>SUM(U182/AA182)</f>
        <v>17</v>
      </c>
      <c r="AC182" s="16">
        <f t="shared" si="14"/>
        <v>17</v>
      </c>
      <c r="AD182" s="15">
        <f t="shared" si="15"/>
        <v>442</v>
      </c>
    </row>
    <row r="183" spans="1:30" ht="25.35" customHeight="1" x14ac:dyDescent="0.25">
      <c r="A183" s="14" t="s">
        <v>412</v>
      </c>
      <c r="B183" s="15" t="s">
        <v>27</v>
      </c>
      <c r="C183" s="15" t="s">
        <v>28</v>
      </c>
      <c r="D183" s="15" t="s">
        <v>72</v>
      </c>
      <c r="E183" s="15" t="s">
        <v>402</v>
      </c>
      <c r="F183" s="15" t="s">
        <v>765</v>
      </c>
      <c r="G183" s="15" t="s">
        <v>766</v>
      </c>
      <c r="H183" s="15" t="s">
        <v>551</v>
      </c>
      <c r="I183" s="15" t="s">
        <v>552</v>
      </c>
      <c r="J183" s="15" t="s">
        <v>429</v>
      </c>
      <c r="K183" s="15" t="s">
        <v>430</v>
      </c>
      <c r="L183" s="15"/>
      <c r="M183" s="15" t="s">
        <v>116</v>
      </c>
      <c r="N183" s="15" t="s">
        <v>775</v>
      </c>
      <c r="O183" s="15" t="s">
        <v>471</v>
      </c>
      <c r="P183" s="15" t="s">
        <v>776</v>
      </c>
      <c r="Q183" s="15" t="s">
        <v>534</v>
      </c>
      <c r="R183" s="15" t="s">
        <v>65</v>
      </c>
      <c r="S183" s="15">
        <v>539</v>
      </c>
      <c r="T183" s="15">
        <v>0</v>
      </c>
      <c r="U183" s="31">
        <f t="shared" si="11"/>
        <v>539</v>
      </c>
      <c r="V183" s="24">
        <v>15.5</v>
      </c>
      <c r="W183" s="24">
        <f t="shared" si="12"/>
        <v>8354.5</v>
      </c>
      <c r="X183" s="24">
        <v>50</v>
      </c>
      <c r="Y183" s="24">
        <f t="shared" si="13"/>
        <v>26950</v>
      </c>
      <c r="Z183" s="28" t="str">
        <f>IFERROR(#REF!*U183,"")</f>
        <v/>
      </c>
      <c r="AA183" s="15" t="s">
        <v>186</v>
      </c>
      <c r="AB183" s="16">
        <f>SUM(U183/AA183)</f>
        <v>20.73076923076923</v>
      </c>
      <c r="AC183" s="16">
        <f t="shared" si="14"/>
        <v>20</v>
      </c>
      <c r="AD183" s="15">
        <f t="shared" si="15"/>
        <v>520</v>
      </c>
    </row>
    <row r="184" spans="1:30" ht="25.35" customHeight="1" x14ac:dyDescent="0.25">
      <c r="A184" s="14" t="s">
        <v>412</v>
      </c>
      <c r="B184" s="15" t="s">
        <v>27</v>
      </c>
      <c r="C184" s="15" t="s">
        <v>28</v>
      </c>
      <c r="D184" s="15" t="s">
        <v>72</v>
      </c>
      <c r="E184" s="15" t="s">
        <v>402</v>
      </c>
      <c r="F184" s="15" t="s">
        <v>765</v>
      </c>
      <c r="G184" s="15" t="s">
        <v>766</v>
      </c>
      <c r="H184" s="15" t="s">
        <v>551</v>
      </c>
      <c r="I184" s="15" t="s">
        <v>552</v>
      </c>
      <c r="J184" s="15" t="s">
        <v>429</v>
      </c>
      <c r="K184" s="15" t="s">
        <v>430</v>
      </c>
      <c r="L184" s="15"/>
      <c r="M184" s="15" t="s">
        <v>116</v>
      </c>
      <c r="N184" s="15" t="s">
        <v>777</v>
      </c>
      <c r="O184" s="15" t="s">
        <v>471</v>
      </c>
      <c r="P184" s="15" t="s">
        <v>778</v>
      </c>
      <c r="Q184" s="15" t="s">
        <v>534</v>
      </c>
      <c r="R184" s="15" t="s">
        <v>65</v>
      </c>
      <c r="S184" s="15">
        <v>238</v>
      </c>
      <c r="T184" s="15">
        <v>0</v>
      </c>
      <c r="U184" s="31">
        <f t="shared" si="11"/>
        <v>238</v>
      </c>
      <c r="V184" s="24">
        <v>15.5</v>
      </c>
      <c r="W184" s="24">
        <f t="shared" si="12"/>
        <v>3689</v>
      </c>
      <c r="X184" s="24">
        <v>50</v>
      </c>
      <c r="Y184" s="24">
        <f t="shared" si="13"/>
        <v>11900</v>
      </c>
      <c r="Z184" s="28" t="str">
        <f>IFERROR(#REF!*U184,"")</f>
        <v/>
      </c>
      <c r="AA184" s="15" t="s">
        <v>473</v>
      </c>
      <c r="AB184" s="16">
        <f>SUM(U184/AA184)</f>
        <v>10.818181818181818</v>
      </c>
      <c r="AC184" s="16">
        <f t="shared" si="14"/>
        <v>10</v>
      </c>
      <c r="AD184" s="15">
        <f t="shared" si="15"/>
        <v>220</v>
      </c>
    </row>
    <row r="185" spans="1:30" ht="115.35" customHeight="1" x14ac:dyDescent="0.25">
      <c r="A185" s="14"/>
      <c r="B185" s="15" t="s">
        <v>27</v>
      </c>
      <c r="C185" s="15" t="s">
        <v>28</v>
      </c>
      <c r="D185" s="15" t="s">
        <v>72</v>
      </c>
      <c r="E185" s="15" t="s">
        <v>402</v>
      </c>
      <c r="F185" s="15" t="s">
        <v>765</v>
      </c>
      <c r="G185" s="15" t="s">
        <v>766</v>
      </c>
      <c r="H185" s="15" t="s">
        <v>565</v>
      </c>
      <c r="I185" s="15" t="s">
        <v>566</v>
      </c>
      <c r="J185" s="15" t="s">
        <v>429</v>
      </c>
      <c r="K185" s="15" t="s">
        <v>430</v>
      </c>
      <c r="L185" s="15"/>
      <c r="M185" s="15" t="s">
        <v>116</v>
      </c>
      <c r="N185" s="15" t="s">
        <v>779</v>
      </c>
      <c r="O185" s="15" t="s">
        <v>471</v>
      </c>
      <c r="P185" s="15" t="s">
        <v>780</v>
      </c>
      <c r="Q185" s="15" t="s">
        <v>534</v>
      </c>
      <c r="R185" s="15" t="s">
        <v>65</v>
      </c>
      <c r="S185" s="15">
        <v>258</v>
      </c>
      <c r="T185" s="15">
        <v>0</v>
      </c>
      <c r="U185" s="31">
        <f t="shared" si="11"/>
        <v>258</v>
      </c>
      <c r="V185" s="24">
        <v>15.5</v>
      </c>
      <c r="W185" s="24">
        <f t="shared" si="12"/>
        <v>3999</v>
      </c>
      <c r="X185" s="24">
        <v>50</v>
      </c>
      <c r="Y185" s="24">
        <f t="shared" si="13"/>
        <v>12900</v>
      </c>
      <c r="Z185" s="28" t="str">
        <f>IFERROR(#REF!*U185,"")</f>
        <v/>
      </c>
      <c r="AA185" s="15" t="s">
        <v>186</v>
      </c>
      <c r="AB185" s="16">
        <f>SUM(U185/AA185)</f>
        <v>9.9230769230769234</v>
      </c>
      <c r="AC185" s="16">
        <f t="shared" si="14"/>
        <v>9</v>
      </c>
      <c r="AD185" s="15">
        <f t="shared" si="15"/>
        <v>234</v>
      </c>
    </row>
    <row r="186" spans="1:30" ht="25.35" customHeight="1" x14ac:dyDescent="0.25">
      <c r="A186" s="14" t="s">
        <v>412</v>
      </c>
      <c r="B186" s="15" t="s">
        <v>27</v>
      </c>
      <c r="C186" s="15" t="s">
        <v>28</v>
      </c>
      <c r="D186" s="15" t="s">
        <v>72</v>
      </c>
      <c r="E186" s="15" t="s">
        <v>402</v>
      </c>
      <c r="F186" s="15" t="s">
        <v>765</v>
      </c>
      <c r="G186" s="15" t="s">
        <v>766</v>
      </c>
      <c r="H186" s="15" t="s">
        <v>565</v>
      </c>
      <c r="I186" s="15" t="s">
        <v>566</v>
      </c>
      <c r="J186" s="15" t="s">
        <v>429</v>
      </c>
      <c r="K186" s="15" t="s">
        <v>430</v>
      </c>
      <c r="L186" s="15"/>
      <c r="M186" s="15" t="s">
        <v>116</v>
      </c>
      <c r="N186" s="15" t="s">
        <v>781</v>
      </c>
      <c r="O186" s="15" t="s">
        <v>471</v>
      </c>
      <c r="P186" s="15" t="s">
        <v>782</v>
      </c>
      <c r="Q186" s="15" t="s">
        <v>534</v>
      </c>
      <c r="R186" s="15" t="s">
        <v>65</v>
      </c>
      <c r="S186" s="15">
        <v>417</v>
      </c>
      <c r="T186" s="15">
        <v>0</v>
      </c>
      <c r="U186" s="31">
        <f t="shared" si="11"/>
        <v>417</v>
      </c>
      <c r="V186" s="24">
        <v>15.5</v>
      </c>
      <c r="W186" s="24">
        <f t="shared" si="12"/>
        <v>6463.5</v>
      </c>
      <c r="X186" s="24">
        <v>50</v>
      </c>
      <c r="Y186" s="24">
        <f t="shared" si="13"/>
        <v>20850</v>
      </c>
      <c r="Z186" s="28" t="str">
        <f>IFERROR(#REF!*U186,"")</f>
        <v/>
      </c>
      <c r="AA186" s="15" t="s">
        <v>186</v>
      </c>
      <c r="AB186" s="16">
        <f>SUM(U186/AA186)</f>
        <v>16.03846153846154</v>
      </c>
      <c r="AC186" s="16">
        <f t="shared" si="14"/>
        <v>16</v>
      </c>
      <c r="AD186" s="15">
        <f t="shared" si="15"/>
        <v>416</v>
      </c>
    </row>
    <row r="187" spans="1:30" ht="25.35" customHeight="1" x14ac:dyDescent="0.25">
      <c r="A187" s="14" t="s">
        <v>412</v>
      </c>
      <c r="B187" s="15" t="s">
        <v>27</v>
      </c>
      <c r="C187" s="15" t="s">
        <v>28</v>
      </c>
      <c r="D187" s="15" t="s">
        <v>72</v>
      </c>
      <c r="E187" s="15" t="s">
        <v>402</v>
      </c>
      <c r="F187" s="15" t="s">
        <v>765</v>
      </c>
      <c r="G187" s="15" t="s">
        <v>766</v>
      </c>
      <c r="H187" s="15" t="s">
        <v>565</v>
      </c>
      <c r="I187" s="15" t="s">
        <v>566</v>
      </c>
      <c r="J187" s="15" t="s">
        <v>429</v>
      </c>
      <c r="K187" s="15" t="s">
        <v>430</v>
      </c>
      <c r="L187" s="15"/>
      <c r="M187" s="15" t="s">
        <v>116</v>
      </c>
      <c r="N187" s="15" t="s">
        <v>783</v>
      </c>
      <c r="O187" s="15" t="s">
        <v>471</v>
      </c>
      <c r="P187" s="15" t="s">
        <v>784</v>
      </c>
      <c r="Q187" s="15" t="s">
        <v>534</v>
      </c>
      <c r="R187" s="15" t="s">
        <v>65</v>
      </c>
      <c r="S187" s="15">
        <v>70</v>
      </c>
      <c r="T187" s="15">
        <v>0</v>
      </c>
      <c r="U187" s="31">
        <f t="shared" si="11"/>
        <v>70</v>
      </c>
      <c r="V187" s="24">
        <v>15.5</v>
      </c>
      <c r="W187" s="24">
        <f t="shared" si="12"/>
        <v>1085</v>
      </c>
      <c r="X187" s="24">
        <v>50</v>
      </c>
      <c r="Y187" s="24">
        <f t="shared" si="13"/>
        <v>3500</v>
      </c>
      <c r="Z187" s="28" t="str">
        <f>IFERROR(#REF!*U187,"")</f>
        <v/>
      </c>
      <c r="AA187" s="15" t="s">
        <v>473</v>
      </c>
      <c r="AB187" s="16">
        <f>SUM(U187/AA187)</f>
        <v>3.1818181818181817</v>
      </c>
      <c r="AC187" s="16">
        <f t="shared" si="14"/>
        <v>3</v>
      </c>
      <c r="AD187" s="15">
        <f t="shared" si="15"/>
        <v>66</v>
      </c>
    </row>
    <row r="188" spans="1:30" ht="115.35" customHeight="1" x14ac:dyDescent="0.25">
      <c r="A188" s="14"/>
      <c r="B188" s="15" t="s">
        <v>27</v>
      </c>
      <c r="C188" s="15" t="s">
        <v>28</v>
      </c>
      <c r="D188" s="15" t="s">
        <v>72</v>
      </c>
      <c r="E188" s="15" t="s">
        <v>970</v>
      </c>
      <c r="F188" s="15" t="s">
        <v>1879</v>
      </c>
      <c r="G188" s="15" t="s">
        <v>1880</v>
      </c>
      <c r="H188" s="15" t="s">
        <v>33</v>
      </c>
      <c r="I188" s="15" t="s">
        <v>34</v>
      </c>
      <c r="J188" s="15" t="s">
        <v>1115</v>
      </c>
      <c r="K188" s="15" t="s">
        <v>1116</v>
      </c>
      <c r="L188" s="15"/>
      <c r="M188" s="15" t="s">
        <v>57</v>
      </c>
      <c r="N188" s="15" t="s">
        <v>1881</v>
      </c>
      <c r="O188" s="15" t="s">
        <v>976</v>
      </c>
      <c r="P188" s="15" t="s">
        <v>1882</v>
      </c>
      <c r="Q188" s="15" t="s">
        <v>42</v>
      </c>
      <c r="R188" s="15" t="s">
        <v>65</v>
      </c>
      <c r="S188" s="15">
        <v>112</v>
      </c>
      <c r="T188" s="15">
        <v>0</v>
      </c>
      <c r="U188" s="31">
        <f t="shared" si="11"/>
        <v>112</v>
      </c>
      <c r="V188" s="24">
        <v>16.100000000000001</v>
      </c>
      <c r="W188" s="24">
        <f t="shared" si="12"/>
        <v>1803.2000000000003</v>
      </c>
      <c r="X188" s="24">
        <v>35</v>
      </c>
      <c r="Y188" s="24">
        <f t="shared" si="13"/>
        <v>3920</v>
      </c>
      <c r="Z188" s="28" t="str">
        <f>IFERROR(#REF!*U188,"")</f>
        <v/>
      </c>
      <c r="AA188" s="15" t="s">
        <v>235</v>
      </c>
      <c r="AB188" s="16">
        <f>SUM(U188/AA188)</f>
        <v>1.8666666666666667</v>
      </c>
      <c r="AC188" s="16">
        <f t="shared" si="14"/>
        <v>1</v>
      </c>
      <c r="AD188" s="15">
        <f t="shared" si="15"/>
        <v>60</v>
      </c>
    </row>
    <row r="189" spans="1:30" ht="25.35" customHeight="1" x14ac:dyDescent="0.25">
      <c r="A189" s="14" t="s">
        <v>412</v>
      </c>
      <c r="B189" s="15" t="s">
        <v>27</v>
      </c>
      <c r="C189" s="15" t="s">
        <v>28</v>
      </c>
      <c r="D189" s="15" t="s">
        <v>72</v>
      </c>
      <c r="E189" s="15" t="s">
        <v>970</v>
      </c>
      <c r="F189" s="15" t="s">
        <v>1879</v>
      </c>
      <c r="G189" s="15" t="s">
        <v>1880</v>
      </c>
      <c r="H189" s="15" t="s">
        <v>33</v>
      </c>
      <c r="I189" s="15" t="s">
        <v>34</v>
      </c>
      <c r="J189" s="15" t="s">
        <v>1115</v>
      </c>
      <c r="K189" s="15" t="s">
        <v>1116</v>
      </c>
      <c r="L189" s="15"/>
      <c r="M189" s="15" t="s">
        <v>57</v>
      </c>
      <c r="N189" s="15" t="s">
        <v>1883</v>
      </c>
      <c r="O189" s="15" t="s">
        <v>976</v>
      </c>
      <c r="P189" s="15" t="s">
        <v>1884</v>
      </c>
      <c r="Q189" s="15" t="s">
        <v>42</v>
      </c>
      <c r="R189" s="15" t="s">
        <v>65</v>
      </c>
      <c r="S189" s="15">
        <v>5</v>
      </c>
      <c r="T189" s="15">
        <v>0</v>
      </c>
      <c r="U189" s="31">
        <f t="shared" si="11"/>
        <v>5</v>
      </c>
      <c r="V189" s="24">
        <v>16.100000000000001</v>
      </c>
      <c r="W189" s="24">
        <f t="shared" si="12"/>
        <v>80.5</v>
      </c>
      <c r="X189" s="24">
        <v>35</v>
      </c>
      <c r="Y189" s="24">
        <f t="shared" si="13"/>
        <v>175</v>
      </c>
      <c r="Z189" s="28" t="str">
        <f>IFERROR(#REF!*U189,"")</f>
        <v/>
      </c>
      <c r="AA189" s="15" t="s">
        <v>111</v>
      </c>
      <c r="AB189" s="16">
        <f>SUM(U189/AA189)</f>
        <v>0.10416666666666667</v>
      </c>
      <c r="AC189" s="16">
        <f t="shared" si="14"/>
        <v>0</v>
      </c>
      <c r="AD189" s="15">
        <f t="shared" si="15"/>
        <v>0</v>
      </c>
    </row>
    <row r="190" spans="1:30" ht="25.35" customHeight="1" x14ac:dyDescent="0.25">
      <c r="A190" s="14" t="s">
        <v>412</v>
      </c>
      <c r="B190" s="15" t="s">
        <v>27</v>
      </c>
      <c r="C190" s="15" t="s">
        <v>28</v>
      </c>
      <c r="D190" s="15" t="s">
        <v>72</v>
      </c>
      <c r="E190" s="15" t="s">
        <v>970</v>
      </c>
      <c r="F190" s="15" t="s">
        <v>1879</v>
      </c>
      <c r="G190" s="15" t="s">
        <v>1880</v>
      </c>
      <c r="H190" s="15" t="s">
        <v>33</v>
      </c>
      <c r="I190" s="15" t="s">
        <v>34</v>
      </c>
      <c r="J190" s="15" t="s">
        <v>1115</v>
      </c>
      <c r="K190" s="15" t="s">
        <v>1116</v>
      </c>
      <c r="L190" s="15"/>
      <c r="M190" s="15" t="s">
        <v>57</v>
      </c>
      <c r="N190" s="15" t="s">
        <v>1885</v>
      </c>
      <c r="O190" s="15" t="s">
        <v>976</v>
      </c>
      <c r="P190" s="15" t="s">
        <v>1886</v>
      </c>
      <c r="Q190" s="15" t="s">
        <v>42</v>
      </c>
      <c r="R190" s="15" t="s">
        <v>65</v>
      </c>
      <c r="S190" s="15">
        <v>26</v>
      </c>
      <c r="T190" s="15">
        <v>0</v>
      </c>
      <c r="U190" s="31">
        <f t="shared" si="11"/>
        <v>26</v>
      </c>
      <c r="V190" s="24">
        <v>16.100000000000001</v>
      </c>
      <c r="W190" s="24">
        <f t="shared" si="12"/>
        <v>418.6</v>
      </c>
      <c r="X190" s="24">
        <v>35</v>
      </c>
      <c r="Y190" s="24">
        <f t="shared" si="13"/>
        <v>910</v>
      </c>
      <c r="Z190" s="28" t="str">
        <f>IFERROR(#REF!*U190,"")</f>
        <v/>
      </c>
      <c r="AA190" s="15" t="s">
        <v>111</v>
      </c>
      <c r="AB190" s="16">
        <f>SUM(U190/AA190)</f>
        <v>0.54166666666666663</v>
      </c>
      <c r="AC190" s="16">
        <f t="shared" si="14"/>
        <v>0</v>
      </c>
      <c r="AD190" s="15">
        <f t="shared" si="15"/>
        <v>0</v>
      </c>
    </row>
    <row r="191" spans="1:30" ht="25.35" customHeight="1" x14ac:dyDescent="0.25">
      <c r="A191" s="14" t="s">
        <v>412</v>
      </c>
      <c r="B191" s="15" t="s">
        <v>27</v>
      </c>
      <c r="C191" s="15" t="s">
        <v>28</v>
      </c>
      <c r="D191" s="15" t="s">
        <v>72</v>
      </c>
      <c r="E191" s="15" t="s">
        <v>970</v>
      </c>
      <c r="F191" s="15" t="s">
        <v>1879</v>
      </c>
      <c r="G191" s="15" t="s">
        <v>1880</v>
      </c>
      <c r="H191" s="15" t="s">
        <v>33</v>
      </c>
      <c r="I191" s="15" t="s">
        <v>34</v>
      </c>
      <c r="J191" s="15" t="s">
        <v>1115</v>
      </c>
      <c r="K191" s="15" t="s">
        <v>1116</v>
      </c>
      <c r="L191" s="15"/>
      <c r="M191" s="15" t="s">
        <v>57</v>
      </c>
      <c r="N191" s="15" t="s">
        <v>1887</v>
      </c>
      <c r="O191" s="15" t="s">
        <v>976</v>
      </c>
      <c r="P191" s="15" t="s">
        <v>1888</v>
      </c>
      <c r="Q191" s="15" t="s">
        <v>42</v>
      </c>
      <c r="R191" s="15" t="s">
        <v>65</v>
      </c>
      <c r="S191" s="15">
        <v>0</v>
      </c>
      <c r="T191" s="15">
        <v>0</v>
      </c>
      <c r="U191" s="31">
        <f t="shared" si="11"/>
        <v>0</v>
      </c>
      <c r="V191" s="24">
        <v>16.100000000000001</v>
      </c>
      <c r="W191" s="24">
        <f t="shared" si="12"/>
        <v>0</v>
      </c>
      <c r="X191" s="24">
        <v>35</v>
      </c>
      <c r="Y191" s="24">
        <f t="shared" si="13"/>
        <v>0</v>
      </c>
      <c r="Z191" s="28" t="str">
        <f>IFERROR(#REF!*U191,"")</f>
        <v/>
      </c>
      <c r="AA191" s="15" t="s">
        <v>111</v>
      </c>
      <c r="AB191" s="16">
        <f>SUM(U191/AA191)</f>
        <v>0</v>
      </c>
      <c r="AC191" s="16">
        <f t="shared" si="14"/>
        <v>0</v>
      </c>
      <c r="AD191" s="15">
        <f t="shared" si="15"/>
        <v>0</v>
      </c>
    </row>
    <row r="192" spans="1:30" ht="115.35" customHeight="1" x14ac:dyDescent="0.25">
      <c r="A192" s="14"/>
      <c r="B192" s="15" t="s">
        <v>27</v>
      </c>
      <c r="C192" s="15" t="s">
        <v>28</v>
      </c>
      <c r="D192" s="15" t="s">
        <v>72</v>
      </c>
      <c r="E192" s="15" t="s">
        <v>970</v>
      </c>
      <c r="F192" s="15" t="s">
        <v>1879</v>
      </c>
      <c r="G192" s="15" t="s">
        <v>1880</v>
      </c>
      <c r="H192" s="15" t="s">
        <v>500</v>
      </c>
      <c r="I192" s="15" t="s">
        <v>223</v>
      </c>
      <c r="J192" s="15" t="s">
        <v>1115</v>
      </c>
      <c r="K192" s="15" t="s">
        <v>1116</v>
      </c>
      <c r="L192" s="15"/>
      <c r="M192" s="15" t="s">
        <v>57</v>
      </c>
      <c r="N192" s="15" t="s">
        <v>1889</v>
      </c>
      <c r="O192" s="15" t="s">
        <v>976</v>
      </c>
      <c r="P192" s="15" t="s">
        <v>1890</v>
      </c>
      <c r="Q192" s="15" t="s">
        <v>42</v>
      </c>
      <c r="R192" s="15" t="s">
        <v>65</v>
      </c>
      <c r="S192" s="15">
        <v>7</v>
      </c>
      <c r="T192" s="15">
        <v>0</v>
      </c>
      <c r="U192" s="31">
        <f t="shared" si="11"/>
        <v>7</v>
      </c>
      <c r="V192" s="24">
        <v>16.100000000000001</v>
      </c>
      <c r="W192" s="24">
        <f t="shared" si="12"/>
        <v>112.70000000000002</v>
      </c>
      <c r="X192" s="24">
        <v>35</v>
      </c>
      <c r="Y192" s="24">
        <f t="shared" si="13"/>
        <v>245</v>
      </c>
      <c r="Z192" s="28" t="str">
        <f>IFERROR(#REF!*U192,"")</f>
        <v/>
      </c>
      <c r="AA192" s="15" t="s">
        <v>235</v>
      </c>
      <c r="AB192" s="16">
        <f>SUM(U192/AA192)</f>
        <v>0.11666666666666667</v>
      </c>
      <c r="AC192" s="16">
        <f t="shared" si="14"/>
        <v>0</v>
      </c>
      <c r="AD192" s="15">
        <f t="shared" si="15"/>
        <v>0</v>
      </c>
    </row>
    <row r="193" spans="1:30" ht="25.35" customHeight="1" x14ac:dyDescent="0.25">
      <c r="A193" s="14" t="s">
        <v>412</v>
      </c>
      <c r="B193" s="15" t="s">
        <v>27</v>
      </c>
      <c r="C193" s="15" t="s">
        <v>28</v>
      </c>
      <c r="D193" s="15" t="s">
        <v>72</v>
      </c>
      <c r="E193" s="15" t="s">
        <v>970</v>
      </c>
      <c r="F193" s="15" t="s">
        <v>1879</v>
      </c>
      <c r="G193" s="15" t="s">
        <v>1880</v>
      </c>
      <c r="H193" s="15" t="s">
        <v>500</v>
      </c>
      <c r="I193" s="15" t="s">
        <v>223</v>
      </c>
      <c r="J193" s="15" t="s">
        <v>1115</v>
      </c>
      <c r="K193" s="15" t="s">
        <v>1116</v>
      </c>
      <c r="L193" s="15"/>
      <c r="M193" s="15" t="s">
        <v>57</v>
      </c>
      <c r="N193" s="15" t="s">
        <v>1899</v>
      </c>
      <c r="O193" s="15" t="s">
        <v>976</v>
      </c>
      <c r="P193" s="15" t="s">
        <v>1900</v>
      </c>
      <c r="Q193" s="15" t="s">
        <v>42</v>
      </c>
      <c r="R193" s="15" t="s">
        <v>65</v>
      </c>
      <c r="S193" s="15">
        <v>0</v>
      </c>
      <c r="T193" s="15">
        <v>0</v>
      </c>
      <c r="U193" s="31">
        <f t="shared" si="11"/>
        <v>0</v>
      </c>
      <c r="V193" s="24">
        <v>16.100000000000001</v>
      </c>
      <c r="W193" s="24">
        <f t="shared" si="12"/>
        <v>0</v>
      </c>
      <c r="X193" s="24">
        <v>35</v>
      </c>
      <c r="Y193" s="24">
        <f t="shared" si="13"/>
        <v>0</v>
      </c>
      <c r="Z193" s="28" t="str">
        <f>IFERROR(#REF!*U193,"")</f>
        <v/>
      </c>
      <c r="AA193" s="15" t="s">
        <v>111</v>
      </c>
      <c r="AB193" s="16">
        <f>SUM(U193/AA193)</f>
        <v>0</v>
      </c>
      <c r="AC193" s="16">
        <f t="shared" si="14"/>
        <v>0</v>
      </c>
      <c r="AD193" s="15">
        <f t="shared" si="15"/>
        <v>0</v>
      </c>
    </row>
    <row r="194" spans="1:30" ht="25.35" customHeight="1" x14ac:dyDescent="0.25">
      <c r="A194" s="14" t="s">
        <v>412</v>
      </c>
      <c r="B194" s="15" t="s">
        <v>27</v>
      </c>
      <c r="C194" s="15" t="s">
        <v>28</v>
      </c>
      <c r="D194" s="15" t="s">
        <v>72</v>
      </c>
      <c r="E194" s="15" t="s">
        <v>970</v>
      </c>
      <c r="F194" s="15" t="s">
        <v>1879</v>
      </c>
      <c r="G194" s="15" t="s">
        <v>1880</v>
      </c>
      <c r="H194" s="15" t="s">
        <v>500</v>
      </c>
      <c r="I194" s="15" t="s">
        <v>223</v>
      </c>
      <c r="J194" s="15" t="s">
        <v>1115</v>
      </c>
      <c r="K194" s="15" t="s">
        <v>1116</v>
      </c>
      <c r="L194" s="15"/>
      <c r="M194" s="15" t="s">
        <v>57</v>
      </c>
      <c r="N194" s="15" t="s">
        <v>1897</v>
      </c>
      <c r="O194" s="15" t="s">
        <v>976</v>
      </c>
      <c r="P194" s="15" t="s">
        <v>1898</v>
      </c>
      <c r="Q194" s="15" t="s">
        <v>42</v>
      </c>
      <c r="R194" s="15" t="s">
        <v>65</v>
      </c>
      <c r="S194" s="15">
        <v>0</v>
      </c>
      <c r="T194" s="15">
        <v>0</v>
      </c>
      <c r="U194" s="31">
        <f t="shared" si="11"/>
        <v>0</v>
      </c>
      <c r="V194" s="24">
        <v>16.100000000000001</v>
      </c>
      <c r="W194" s="24">
        <f t="shared" si="12"/>
        <v>0</v>
      </c>
      <c r="X194" s="24">
        <v>35</v>
      </c>
      <c r="Y194" s="24">
        <f t="shared" si="13"/>
        <v>0</v>
      </c>
      <c r="Z194" s="28" t="str">
        <f>IFERROR(#REF!*U194,"")</f>
        <v/>
      </c>
      <c r="AA194" s="15" t="s">
        <v>111</v>
      </c>
      <c r="AB194" s="16">
        <f>SUM(U194/AA194)</f>
        <v>0</v>
      </c>
      <c r="AC194" s="16">
        <f t="shared" si="14"/>
        <v>0</v>
      </c>
      <c r="AD194" s="15">
        <f t="shared" si="15"/>
        <v>0</v>
      </c>
    </row>
    <row r="195" spans="1:30" ht="25.35" customHeight="1" x14ac:dyDescent="0.25">
      <c r="A195" s="14" t="s">
        <v>412</v>
      </c>
      <c r="B195" s="15" t="s">
        <v>27</v>
      </c>
      <c r="C195" s="15" t="s">
        <v>28</v>
      </c>
      <c r="D195" s="15" t="s">
        <v>72</v>
      </c>
      <c r="E195" s="15" t="s">
        <v>970</v>
      </c>
      <c r="F195" s="15" t="s">
        <v>1879</v>
      </c>
      <c r="G195" s="15" t="s">
        <v>1880</v>
      </c>
      <c r="H195" s="15" t="s">
        <v>500</v>
      </c>
      <c r="I195" s="15" t="s">
        <v>223</v>
      </c>
      <c r="J195" s="15" t="s">
        <v>1115</v>
      </c>
      <c r="K195" s="15" t="s">
        <v>1116</v>
      </c>
      <c r="L195" s="15"/>
      <c r="M195" s="15" t="s">
        <v>57</v>
      </c>
      <c r="N195" s="15" t="s">
        <v>1895</v>
      </c>
      <c r="O195" s="15" t="s">
        <v>976</v>
      </c>
      <c r="P195" s="15" t="s">
        <v>1896</v>
      </c>
      <c r="Q195" s="15" t="s">
        <v>42</v>
      </c>
      <c r="R195" s="15" t="s">
        <v>65</v>
      </c>
      <c r="S195" s="15">
        <v>96</v>
      </c>
      <c r="T195" s="15">
        <v>0</v>
      </c>
      <c r="U195" s="31">
        <f t="shared" si="11"/>
        <v>96</v>
      </c>
      <c r="V195" s="24">
        <v>16.100000000000001</v>
      </c>
      <c r="W195" s="24">
        <f t="shared" si="12"/>
        <v>1545.6000000000001</v>
      </c>
      <c r="X195" s="24">
        <v>35</v>
      </c>
      <c r="Y195" s="24">
        <f t="shared" si="13"/>
        <v>3360</v>
      </c>
      <c r="Z195" s="28" t="str">
        <f>IFERROR(#REF!*U195,"")</f>
        <v/>
      </c>
      <c r="AA195" s="15" t="s">
        <v>111</v>
      </c>
      <c r="AB195" s="16">
        <f>SUM(U195/AA195)</f>
        <v>2</v>
      </c>
      <c r="AC195" s="16">
        <f t="shared" si="14"/>
        <v>2</v>
      </c>
      <c r="AD195" s="15">
        <f t="shared" si="15"/>
        <v>96</v>
      </c>
    </row>
    <row r="196" spans="1:30" ht="25.35" customHeight="1" x14ac:dyDescent="0.25">
      <c r="A196" s="14" t="s">
        <v>412</v>
      </c>
      <c r="B196" s="15" t="s">
        <v>27</v>
      </c>
      <c r="C196" s="15" t="s">
        <v>28</v>
      </c>
      <c r="D196" s="15" t="s">
        <v>72</v>
      </c>
      <c r="E196" s="15" t="s">
        <v>970</v>
      </c>
      <c r="F196" s="15" t="s">
        <v>1879</v>
      </c>
      <c r="G196" s="15" t="s">
        <v>1880</v>
      </c>
      <c r="H196" s="15" t="s">
        <v>500</v>
      </c>
      <c r="I196" s="15" t="s">
        <v>223</v>
      </c>
      <c r="J196" s="15" t="s">
        <v>1115</v>
      </c>
      <c r="K196" s="15" t="s">
        <v>1116</v>
      </c>
      <c r="L196" s="15"/>
      <c r="M196" s="15" t="s">
        <v>57</v>
      </c>
      <c r="N196" s="15" t="s">
        <v>1891</v>
      </c>
      <c r="O196" s="15" t="s">
        <v>976</v>
      </c>
      <c r="P196" s="15" t="s">
        <v>1892</v>
      </c>
      <c r="Q196" s="15" t="s">
        <v>42</v>
      </c>
      <c r="R196" s="15" t="s">
        <v>65</v>
      </c>
      <c r="S196" s="15">
        <v>49</v>
      </c>
      <c r="T196" s="15">
        <v>0</v>
      </c>
      <c r="U196" s="31">
        <f t="shared" si="11"/>
        <v>49</v>
      </c>
      <c r="V196" s="24">
        <v>16.100000000000001</v>
      </c>
      <c r="W196" s="24">
        <f t="shared" si="12"/>
        <v>788.90000000000009</v>
      </c>
      <c r="X196" s="24">
        <v>35</v>
      </c>
      <c r="Y196" s="24">
        <f t="shared" si="13"/>
        <v>1715</v>
      </c>
      <c r="Z196" s="28" t="str">
        <f>IFERROR(#REF!*U196,"")</f>
        <v/>
      </c>
      <c r="AA196" s="15" t="s">
        <v>235</v>
      </c>
      <c r="AB196" s="16">
        <f>SUM(U196/AA196)</f>
        <v>0.81666666666666665</v>
      </c>
      <c r="AC196" s="16">
        <f t="shared" si="14"/>
        <v>0</v>
      </c>
      <c r="AD196" s="15">
        <f t="shared" si="15"/>
        <v>0</v>
      </c>
    </row>
    <row r="197" spans="1:30" ht="25.35" customHeight="1" x14ac:dyDescent="0.25">
      <c r="A197" s="14" t="s">
        <v>412</v>
      </c>
      <c r="B197" s="15" t="s">
        <v>27</v>
      </c>
      <c r="C197" s="15" t="s">
        <v>28</v>
      </c>
      <c r="D197" s="15" t="s">
        <v>72</v>
      </c>
      <c r="E197" s="15" t="s">
        <v>970</v>
      </c>
      <c r="F197" s="15" t="s">
        <v>1879</v>
      </c>
      <c r="G197" s="15" t="s">
        <v>1880</v>
      </c>
      <c r="H197" s="15" t="s">
        <v>500</v>
      </c>
      <c r="I197" s="15" t="s">
        <v>223</v>
      </c>
      <c r="J197" s="15" t="s">
        <v>1115</v>
      </c>
      <c r="K197" s="15" t="s">
        <v>1116</v>
      </c>
      <c r="L197" s="15"/>
      <c r="M197" s="15" t="s">
        <v>57</v>
      </c>
      <c r="N197" s="15" t="s">
        <v>1893</v>
      </c>
      <c r="O197" s="15" t="s">
        <v>976</v>
      </c>
      <c r="P197" s="15" t="s">
        <v>1894</v>
      </c>
      <c r="Q197" s="15" t="s">
        <v>42</v>
      </c>
      <c r="R197" s="15" t="s">
        <v>65</v>
      </c>
      <c r="S197" s="15">
        <v>121</v>
      </c>
      <c r="T197" s="15">
        <v>0</v>
      </c>
      <c r="U197" s="31">
        <f t="shared" si="11"/>
        <v>121</v>
      </c>
      <c r="V197" s="24">
        <v>16.100000000000001</v>
      </c>
      <c r="W197" s="24">
        <f t="shared" si="12"/>
        <v>1948.1000000000001</v>
      </c>
      <c r="X197" s="24">
        <v>35</v>
      </c>
      <c r="Y197" s="24">
        <f t="shared" si="13"/>
        <v>4235</v>
      </c>
      <c r="Z197" s="28" t="str">
        <f>IFERROR(#REF!*U197,"")</f>
        <v/>
      </c>
      <c r="AA197" s="15" t="s">
        <v>235</v>
      </c>
      <c r="AB197" s="16">
        <f>SUM(U197/AA197)</f>
        <v>2.0166666666666666</v>
      </c>
      <c r="AC197" s="16">
        <f t="shared" si="14"/>
        <v>2</v>
      </c>
      <c r="AD197" s="15">
        <f t="shared" si="15"/>
        <v>120</v>
      </c>
    </row>
    <row r="198" spans="1:30" ht="115.35" customHeight="1" x14ac:dyDescent="0.25">
      <c r="A198" s="14"/>
      <c r="B198" s="15" t="s">
        <v>27</v>
      </c>
      <c r="C198" s="15" t="s">
        <v>28</v>
      </c>
      <c r="D198" s="15" t="s">
        <v>72</v>
      </c>
      <c r="E198" s="15" t="s">
        <v>970</v>
      </c>
      <c r="F198" s="15" t="s">
        <v>1879</v>
      </c>
      <c r="G198" s="15" t="s">
        <v>1880</v>
      </c>
      <c r="H198" s="15" t="s">
        <v>517</v>
      </c>
      <c r="I198" s="15" t="s">
        <v>374</v>
      </c>
      <c r="J198" s="15" t="s">
        <v>1115</v>
      </c>
      <c r="K198" s="15" t="s">
        <v>1116</v>
      </c>
      <c r="L198" s="15"/>
      <c r="M198" s="15" t="s">
        <v>57</v>
      </c>
      <c r="N198" s="15" t="s">
        <v>1907</v>
      </c>
      <c r="O198" s="15" t="s">
        <v>976</v>
      </c>
      <c r="P198" s="15" t="s">
        <v>1908</v>
      </c>
      <c r="Q198" s="15" t="s">
        <v>42</v>
      </c>
      <c r="R198" s="15" t="s">
        <v>65</v>
      </c>
      <c r="S198" s="15">
        <v>0</v>
      </c>
      <c r="T198" s="15">
        <v>0</v>
      </c>
      <c r="U198" s="31">
        <f t="shared" ref="U198:U261" si="16">SUM(S198:T198)</f>
        <v>0</v>
      </c>
      <c r="V198" s="24">
        <v>16.100000000000001</v>
      </c>
      <c r="W198" s="24">
        <f t="shared" ref="W198:W261" si="17">V198*U198</f>
        <v>0</v>
      </c>
      <c r="X198" s="24">
        <v>35</v>
      </c>
      <c r="Y198" s="24">
        <f t="shared" ref="Y198:Y261" si="18">X198*U198</f>
        <v>0</v>
      </c>
      <c r="Z198" s="28" t="str">
        <f>IFERROR(#REF!*U198,"")</f>
        <v/>
      </c>
      <c r="AA198" s="15" t="s">
        <v>111</v>
      </c>
      <c r="AB198" s="16">
        <f>SUM(U198/AA198)</f>
        <v>0</v>
      </c>
      <c r="AC198" s="16">
        <f t="shared" ref="AC198:AC261" si="19">ROUNDDOWN(AB198,0)</f>
        <v>0</v>
      </c>
      <c r="AD198" s="15">
        <f t="shared" ref="AD198:AD261" si="20">SUM(AC198*AA198)</f>
        <v>0</v>
      </c>
    </row>
    <row r="199" spans="1:30" ht="25.35" customHeight="1" x14ac:dyDescent="0.25">
      <c r="A199" s="14" t="s">
        <v>412</v>
      </c>
      <c r="B199" s="15" t="s">
        <v>27</v>
      </c>
      <c r="C199" s="15" t="s">
        <v>28</v>
      </c>
      <c r="D199" s="15" t="s">
        <v>72</v>
      </c>
      <c r="E199" s="15" t="s">
        <v>970</v>
      </c>
      <c r="F199" s="15" t="s">
        <v>1879</v>
      </c>
      <c r="G199" s="15" t="s">
        <v>1880</v>
      </c>
      <c r="H199" s="15" t="s">
        <v>517</v>
      </c>
      <c r="I199" s="15" t="s">
        <v>374</v>
      </c>
      <c r="J199" s="15" t="s">
        <v>1115</v>
      </c>
      <c r="K199" s="15" t="s">
        <v>1116</v>
      </c>
      <c r="L199" s="15"/>
      <c r="M199" s="15" t="s">
        <v>57</v>
      </c>
      <c r="N199" s="15" t="s">
        <v>1903</v>
      </c>
      <c r="O199" s="15" t="s">
        <v>976</v>
      </c>
      <c r="P199" s="15" t="s">
        <v>1904</v>
      </c>
      <c r="Q199" s="15" t="s">
        <v>42</v>
      </c>
      <c r="R199" s="15" t="s">
        <v>65</v>
      </c>
      <c r="S199" s="15">
        <v>0</v>
      </c>
      <c r="T199" s="15">
        <v>0</v>
      </c>
      <c r="U199" s="31">
        <f t="shared" si="16"/>
        <v>0</v>
      </c>
      <c r="V199" s="24">
        <v>16.100000000000001</v>
      </c>
      <c r="W199" s="24">
        <f t="shared" si="17"/>
        <v>0</v>
      </c>
      <c r="X199" s="24">
        <v>35</v>
      </c>
      <c r="Y199" s="24">
        <f t="shared" si="18"/>
        <v>0</v>
      </c>
      <c r="Z199" s="28" t="str">
        <f>IFERROR(#REF!*U199,"")</f>
        <v/>
      </c>
      <c r="AA199" s="15" t="s">
        <v>235</v>
      </c>
      <c r="AB199" s="16">
        <f>SUM(U199/AA199)</f>
        <v>0</v>
      </c>
      <c r="AC199" s="16">
        <f t="shared" si="19"/>
        <v>0</v>
      </c>
      <c r="AD199" s="15">
        <f t="shared" si="20"/>
        <v>0</v>
      </c>
    </row>
    <row r="200" spans="1:30" ht="25.35" customHeight="1" x14ac:dyDescent="0.25">
      <c r="A200" s="14" t="s">
        <v>412</v>
      </c>
      <c r="B200" s="15" t="s">
        <v>27</v>
      </c>
      <c r="C200" s="15" t="s">
        <v>28</v>
      </c>
      <c r="D200" s="15" t="s">
        <v>72</v>
      </c>
      <c r="E200" s="15" t="s">
        <v>970</v>
      </c>
      <c r="F200" s="15" t="s">
        <v>1879</v>
      </c>
      <c r="G200" s="15" t="s">
        <v>1880</v>
      </c>
      <c r="H200" s="15" t="s">
        <v>517</v>
      </c>
      <c r="I200" s="15" t="s">
        <v>374</v>
      </c>
      <c r="J200" s="15" t="s">
        <v>1115</v>
      </c>
      <c r="K200" s="15" t="s">
        <v>1116</v>
      </c>
      <c r="L200" s="15"/>
      <c r="M200" s="15" t="s">
        <v>57</v>
      </c>
      <c r="N200" s="15" t="s">
        <v>1901</v>
      </c>
      <c r="O200" s="15" t="s">
        <v>976</v>
      </c>
      <c r="P200" s="15" t="s">
        <v>1902</v>
      </c>
      <c r="Q200" s="15" t="s">
        <v>42</v>
      </c>
      <c r="R200" s="15" t="s">
        <v>65</v>
      </c>
      <c r="S200" s="15">
        <v>12</v>
      </c>
      <c r="T200" s="15">
        <v>0</v>
      </c>
      <c r="U200" s="31">
        <f t="shared" si="16"/>
        <v>12</v>
      </c>
      <c r="V200" s="24">
        <v>16.100000000000001</v>
      </c>
      <c r="W200" s="24">
        <f t="shared" si="17"/>
        <v>193.20000000000002</v>
      </c>
      <c r="X200" s="24">
        <v>35</v>
      </c>
      <c r="Y200" s="24">
        <f t="shared" si="18"/>
        <v>420</v>
      </c>
      <c r="Z200" s="28" t="str">
        <f>IFERROR(#REF!*U200,"")</f>
        <v/>
      </c>
      <c r="AA200" s="15" t="s">
        <v>235</v>
      </c>
      <c r="AB200" s="16">
        <f>SUM(U200/AA200)</f>
        <v>0.2</v>
      </c>
      <c r="AC200" s="16">
        <f t="shared" si="19"/>
        <v>0</v>
      </c>
      <c r="AD200" s="15">
        <f t="shared" si="20"/>
        <v>0</v>
      </c>
    </row>
    <row r="201" spans="1:30" ht="25.35" customHeight="1" x14ac:dyDescent="0.25">
      <c r="A201" s="14" t="s">
        <v>412</v>
      </c>
      <c r="B201" s="15" t="s">
        <v>27</v>
      </c>
      <c r="C201" s="15" t="s">
        <v>28</v>
      </c>
      <c r="D201" s="15" t="s">
        <v>72</v>
      </c>
      <c r="E201" s="15" t="s">
        <v>970</v>
      </c>
      <c r="F201" s="15" t="s">
        <v>1879</v>
      </c>
      <c r="G201" s="15" t="s">
        <v>1880</v>
      </c>
      <c r="H201" s="15" t="s">
        <v>517</v>
      </c>
      <c r="I201" s="15" t="s">
        <v>374</v>
      </c>
      <c r="J201" s="15" t="s">
        <v>1115</v>
      </c>
      <c r="K201" s="15" t="s">
        <v>1116</v>
      </c>
      <c r="L201" s="15"/>
      <c r="M201" s="15" t="s">
        <v>57</v>
      </c>
      <c r="N201" s="15" t="s">
        <v>1905</v>
      </c>
      <c r="O201" s="15" t="s">
        <v>976</v>
      </c>
      <c r="P201" s="15" t="s">
        <v>1906</v>
      </c>
      <c r="Q201" s="15" t="s">
        <v>42</v>
      </c>
      <c r="R201" s="15" t="s">
        <v>65</v>
      </c>
      <c r="S201" s="15">
        <v>19</v>
      </c>
      <c r="T201" s="15">
        <v>0</v>
      </c>
      <c r="U201" s="31">
        <f t="shared" si="16"/>
        <v>19</v>
      </c>
      <c r="V201" s="24">
        <v>16.100000000000001</v>
      </c>
      <c r="W201" s="24">
        <f t="shared" si="17"/>
        <v>305.90000000000003</v>
      </c>
      <c r="X201" s="24">
        <v>35</v>
      </c>
      <c r="Y201" s="24">
        <f t="shared" si="18"/>
        <v>665</v>
      </c>
      <c r="Z201" s="28" t="str">
        <f>IFERROR(#REF!*U201,"")</f>
        <v/>
      </c>
      <c r="AA201" s="15" t="s">
        <v>111</v>
      </c>
      <c r="AB201" s="16">
        <f>SUM(U201/AA201)</f>
        <v>0.39583333333333331</v>
      </c>
      <c r="AC201" s="16">
        <f t="shared" si="19"/>
        <v>0</v>
      </c>
      <c r="AD201" s="15">
        <f t="shared" si="20"/>
        <v>0</v>
      </c>
    </row>
    <row r="202" spans="1:30" ht="25.35" customHeight="1" x14ac:dyDescent="0.25">
      <c r="A202" s="14" t="s">
        <v>412</v>
      </c>
      <c r="B202" s="15" t="s">
        <v>27</v>
      </c>
      <c r="C202" s="15" t="s">
        <v>28</v>
      </c>
      <c r="D202" s="15" t="s">
        <v>72</v>
      </c>
      <c r="E202" s="15" t="s">
        <v>402</v>
      </c>
      <c r="F202" s="15" t="s">
        <v>462</v>
      </c>
      <c r="G202" s="15" t="s">
        <v>463</v>
      </c>
      <c r="H202" s="15" t="s">
        <v>464</v>
      </c>
      <c r="I202" s="15" t="s">
        <v>465</v>
      </c>
      <c r="J202" s="15" t="s">
        <v>466</v>
      </c>
      <c r="K202" s="15" t="s">
        <v>467</v>
      </c>
      <c r="L202" s="15"/>
      <c r="M202" s="15" t="s">
        <v>116</v>
      </c>
      <c r="N202" s="15" t="s">
        <v>470</v>
      </c>
      <c r="O202" s="15" t="s">
        <v>471</v>
      </c>
      <c r="P202" s="15" t="s">
        <v>472</v>
      </c>
      <c r="Q202" s="15" t="s">
        <v>534</v>
      </c>
      <c r="R202" s="15" t="s">
        <v>65</v>
      </c>
      <c r="S202" s="15">
        <v>26</v>
      </c>
      <c r="T202" s="15">
        <v>3</v>
      </c>
      <c r="U202" s="31">
        <f t="shared" si="16"/>
        <v>29</v>
      </c>
      <c r="V202" s="24">
        <v>15</v>
      </c>
      <c r="W202" s="24">
        <f t="shared" si="17"/>
        <v>435</v>
      </c>
      <c r="X202" s="24">
        <v>50</v>
      </c>
      <c r="Y202" s="24">
        <f t="shared" si="18"/>
        <v>1450</v>
      </c>
      <c r="Z202" s="28" t="str">
        <f>IFERROR(#REF!*U202,"")</f>
        <v/>
      </c>
      <c r="AA202" s="15" t="s">
        <v>473</v>
      </c>
      <c r="AB202" s="16">
        <f>SUM(U202/AA202)</f>
        <v>1.3181818181818181</v>
      </c>
      <c r="AC202" s="16">
        <f t="shared" si="19"/>
        <v>1</v>
      </c>
      <c r="AD202" s="15">
        <f t="shared" si="20"/>
        <v>22</v>
      </c>
    </row>
    <row r="203" spans="1:30" ht="25.35" customHeight="1" x14ac:dyDescent="0.25">
      <c r="A203" s="14" t="s">
        <v>412</v>
      </c>
      <c r="B203" s="15" t="s">
        <v>27</v>
      </c>
      <c r="C203" s="15" t="s">
        <v>28</v>
      </c>
      <c r="D203" s="15" t="s">
        <v>72</v>
      </c>
      <c r="E203" s="15" t="s">
        <v>402</v>
      </c>
      <c r="F203" s="15" t="s">
        <v>462</v>
      </c>
      <c r="G203" s="15" t="s">
        <v>463</v>
      </c>
      <c r="H203" s="15" t="s">
        <v>464</v>
      </c>
      <c r="I203" s="15" t="s">
        <v>465</v>
      </c>
      <c r="J203" s="15" t="s">
        <v>466</v>
      </c>
      <c r="K203" s="15" t="s">
        <v>467</v>
      </c>
      <c r="L203" s="15"/>
      <c r="M203" s="15" t="s">
        <v>116</v>
      </c>
      <c r="N203" s="15" t="s">
        <v>474</v>
      </c>
      <c r="O203" s="15" t="s">
        <v>471</v>
      </c>
      <c r="P203" s="15" t="s">
        <v>475</v>
      </c>
      <c r="Q203" s="15" t="s">
        <v>534</v>
      </c>
      <c r="R203" s="15" t="s">
        <v>65</v>
      </c>
      <c r="S203" s="15">
        <v>7</v>
      </c>
      <c r="T203" s="15">
        <v>152</v>
      </c>
      <c r="U203" s="31">
        <f t="shared" si="16"/>
        <v>159</v>
      </c>
      <c r="V203" s="24">
        <v>15</v>
      </c>
      <c r="W203" s="24">
        <f t="shared" si="17"/>
        <v>2385</v>
      </c>
      <c r="X203" s="24">
        <v>50</v>
      </c>
      <c r="Y203" s="24">
        <f t="shared" si="18"/>
        <v>7950</v>
      </c>
      <c r="Z203" s="28" t="str">
        <f>IFERROR(#REF!*U203,"")</f>
        <v/>
      </c>
      <c r="AA203" s="15" t="s">
        <v>414</v>
      </c>
      <c r="AB203" s="16">
        <f>SUM(U203/AA203)</f>
        <v>8.8333333333333339</v>
      </c>
      <c r="AC203" s="16">
        <f t="shared" si="19"/>
        <v>8</v>
      </c>
      <c r="AD203" s="15">
        <f t="shared" si="20"/>
        <v>144</v>
      </c>
    </row>
    <row r="204" spans="1:30" ht="25.35" customHeight="1" x14ac:dyDescent="0.25">
      <c r="A204" s="14" t="s">
        <v>412</v>
      </c>
      <c r="B204" s="15" t="s">
        <v>27</v>
      </c>
      <c r="C204" s="15" t="s">
        <v>28</v>
      </c>
      <c r="D204" s="15" t="s">
        <v>72</v>
      </c>
      <c r="E204" s="15" t="s">
        <v>402</v>
      </c>
      <c r="F204" s="15" t="s">
        <v>462</v>
      </c>
      <c r="G204" s="15" t="s">
        <v>463</v>
      </c>
      <c r="H204" s="15" t="s">
        <v>464</v>
      </c>
      <c r="I204" s="15" t="s">
        <v>465</v>
      </c>
      <c r="J204" s="15" t="s">
        <v>466</v>
      </c>
      <c r="K204" s="15" t="s">
        <v>467</v>
      </c>
      <c r="L204" s="15"/>
      <c r="M204" s="15" t="s">
        <v>116</v>
      </c>
      <c r="N204" s="15" t="s">
        <v>476</v>
      </c>
      <c r="O204" s="15" t="s">
        <v>471</v>
      </c>
      <c r="P204" s="15" t="s">
        <v>477</v>
      </c>
      <c r="Q204" s="15" t="s">
        <v>534</v>
      </c>
      <c r="R204" s="15" t="s">
        <v>65</v>
      </c>
      <c r="S204" s="15">
        <v>56</v>
      </c>
      <c r="T204" s="15">
        <v>10</v>
      </c>
      <c r="U204" s="31">
        <f t="shared" si="16"/>
        <v>66</v>
      </c>
      <c r="V204" s="24">
        <v>15</v>
      </c>
      <c r="W204" s="24">
        <f t="shared" si="17"/>
        <v>990</v>
      </c>
      <c r="X204" s="24">
        <v>50</v>
      </c>
      <c r="Y204" s="24">
        <f t="shared" si="18"/>
        <v>3300</v>
      </c>
      <c r="Z204" s="28" t="str">
        <f>IFERROR(#REF!*U204,"")</f>
        <v/>
      </c>
      <c r="AA204" s="15" t="s">
        <v>414</v>
      </c>
      <c r="AB204" s="16">
        <f>SUM(U204/AA204)</f>
        <v>3.6666666666666665</v>
      </c>
      <c r="AC204" s="16">
        <f t="shared" si="19"/>
        <v>3</v>
      </c>
      <c r="AD204" s="15">
        <f t="shared" si="20"/>
        <v>54</v>
      </c>
    </row>
    <row r="205" spans="1:30" ht="115.35" customHeight="1" x14ac:dyDescent="0.25">
      <c r="A205" s="14"/>
      <c r="B205" s="15" t="s">
        <v>27</v>
      </c>
      <c r="C205" s="15" t="s">
        <v>28</v>
      </c>
      <c r="D205" s="15" t="s">
        <v>72</v>
      </c>
      <c r="E205" s="15" t="s">
        <v>402</v>
      </c>
      <c r="F205" s="15" t="s">
        <v>715</v>
      </c>
      <c r="G205" s="15" t="s">
        <v>716</v>
      </c>
      <c r="H205" s="15" t="s">
        <v>513</v>
      </c>
      <c r="I205" s="15" t="s">
        <v>514</v>
      </c>
      <c r="J205" s="15" t="s">
        <v>717</v>
      </c>
      <c r="K205" s="15" t="s">
        <v>718</v>
      </c>
      <c r="L205" s="15"/>
      <c r="M205" s="15" t="s">
        <v>116</v>
      </c>
      <c r="N205" s="15" t="s">
        <v>719</v>
      </c>
      <c r="O205" s="15" t="s">
        <v>471</v>
      </c>
      <c r="P205" s="15" t="s">
        <v>720</v>
      </c>
      <c r="Q205" s="15" t="s">
        <v>534</v>
      </c>
      <c r="R205" s="15" t="s">
        <v>65</v>
      </c>
      <c r="S205" s="15">
        <v>40</v>
      </c>
      <c r="T205" s="15">
        <v>96</v>
      </c>
      <c r="U205" s="31">
        <f t="shared" si="16"/>
        <v>136</v>
      </c>
      <c r="V205" s="24">
        <v>16.75</v>
      </c>
      <c r="W205" s="24">
        <f t="shared" si="17"/>
        <v>2278</v>
      </c>
      <c r="X205" s="24">
        <v>50</v>
      </c>
      <c r="Y205" s="24">
        <f t="shared" si="18"/>
        <v>6800</v>
      </c>
      <c r="Z205" s="28" t="str">
        <f>IFERROR(#REF!*U205,"")</f>
        <v/>
      </c>
      <c r="AA205" s="15" t="s">
        <v>53</v>
      </c>
      <c r="AB205" s="16">
        <f>SUM(U205/AA205)</f>
        <v>4.5333333333333332</v>
      </c>
      <c r="AC205" s="16">
        <f t="shared" si="19"/>
        <v>4</v>
      </c>
      <c r="AD205" s="15">
        <f t="shared" si="20"/>
        <v>120</v>
      </c>
    </row>
    <row r="206" spans="1:30" ht="115.35" customHeight="1" x14ac:dyDescent="0.25">
      <c r="A206" s="14"/>
      <c r="B206" s="15" t="s">
        <v>27</v>
      </c>
      <c r="C206" s="15" t="s">
        <v>28</v>
      </c>
      <c r="D206" s="15" t="s">
        <v>72</v>
      </c>
      <c r="E206" s="15" t="s">
        <v>402</v>
      </c>
      <c r="F206" s="15" t="s">
        <v>715</v>
      </c>
      <c r="G206" s="15" t="s">
        <v>716</v>
      </c>
      <c r="H206" s="15" t="s">
        <v>517</v>
      </c>
      <c r="I206" s="15" t="s">
        <v>374</v>
      </c>
      <c r="J206" s="15" t="s">
        <v>721</v>
      </c>
      <c r="K206" s="15" t="s">
        <v>722</v>
      </c>
      <c r="L206" s="15"/>
      <c r="M206" s="15" t="s">
        <v>116</v>
      </c>
      <c r="N206" s="15" t="s">
        <v>723</v>
      </c>
      <c r="O206" s="15" t="s">
        <v>471</v>
      </c>
      <c r="P206" s="15" t="s">
        <v>724</v>
      </c>
      <c r="Q206" s="15" t="s">
        <v>534</v>
      </c>
      <c r="R206" s="15" t="s">
        <v>65</v>
      </c>
      <c r="S206" s="15">
        <v>193</v>
      </c>
      <c r="T206" s="15">
        <v>0</v>
      </c>
      <c r="U206" s="31">
        <f t="shared" si="16"/>
        <v>193</v>
      </c>
      <c r="V206" s="24">
        <v>15</v>
      </c>
      <c r="W206" s="24">
        <f t="shared" si="17"/>
        <v>2895</v>
      </c>
      <c r="X206" s="24">
        <v>50</v>
      </c>
      <c r="Y206" s="24">
        <f t="shared" si="18"/>
        <v>9650</v>
      </c>
      <c r="Z206" s="28" t="str">
        <f>IFERROR(#REF!*U206,"")</f>
        <v/>
      </c>
      <c r="AA206" s="15" t="s">
        <v>53</v>
      </c>
      <c r="AB206" s="16">
        <f>SUM(U206/AA206)</f>
        <v>6.4333333333333336</v>
      </c>
      <c r="AC206" s="16">
        <f t="shared" si="19"/>
        <v>6</v>
      </c>
      <c r="AD206" s="15">
        <f t="shared" si="20"/>
        <v>180</v>
      </c>
    </row>
    <row r="207" spans="1:30" ht="25.35" customHeight="1" x14ac:dyDescent="0.25">
      <c r="A207" s="14" t="s">
        <v>412</v>
      </c>
      <c r="B207" s="15" t="s">
        <v>27</v>
      </c>
      <c r="C207" s="15" t="s">
        <v>28</v>
      </c>
      <c r="D207" s="15" t="s">
        <v>72</v>
      </c>
      <c r="E207" s="15" t="s">
        <v>402</v>
      </c>
      <c r="F207" s="15" t="s">
        <v>715</v>
      </c>
      <c r="G207" s="15" t="s">
        <v>716</v>
      </c>
      <c r="H207" s="15" t="s">
        <v>517</v>
      </c>
      <c r="I207" s="15" t="s">
        <v>374</v>
      </c>
      <c r="J207" s="15" t="s">
        <v>721</v>
      </c>
      <c r="K207" s="15" t="s">
        <v>722</v>
      </c>
      <c r="L207" s="15"/>
      <c r="M207" s="15" t="s">
        <v>116</v>
      </c>
      <c r="N207" s="15" t="s">
        <v>725</v>
      </c>
      <c r="O207" s="15" t="s">
        <v>471</v>
      </c>
      <c r="P207" s="15" t="s">
        <v>726</v>
      </c>
      <c r="Q207" s="15" t="s">
        <v>534</v>
      </c>
      <c r="R207" s="15" t="s">
        <v>65</v>
      </c>
      <c r="S207" s="15">
        <v>269</v>
      </c>
      <c r="T207" s="15">
        <v>5</v>
      </c>
      <c r="U207" s="31">
        <f t="shared" si="16"/>
        <v>274</v>
      </c>
      <c r="V207" s="24">
        <v>15</v>
      </c>
      <c r="W207" s="24">
        <f t="shared" si="17"/>
        <v>4110</v>
      </c>
      <c r="X207" s="24">
        <v>50</v>
      </c>
      <c r="Y207" s="24">
        <f t="shared" si="18"/>
        <v>13700</v>
      </c>
      <c r="Z207" s="28" t="str">
        <f>IFERROR(#REF!*U207,"")</f>
        <v/>
      </c>
      <c r="AA207" s="15" t="s">
        <v>53</v>
      </c>
      <c r="AB207" s="16">
        <f>SUM(U207/AA207)</f>
        <v>9.1333333333333329</v>
      </c>
      <c r="AC207" s="16">
        <f t="shared" si="19"/>
        <v>9</v>
      </c>
      <c r="AD207" s="15">
        <f t="shared" si="20"/>
        <v>270</v>
      </c>
    </row>
    <row r="208" spans="1:30" ht="25.35" customHeight="1" x14ac:dyDescent="0.25">
      <c r="A208" s="14" t="s">
        <v>412</v>
      </c>
      <c r="B208" s="15" t="s">
        <v>27</v>
      </c>
      <c r="C208" s="15" t="s">
        <v>28</v>
      </c>
      <c r="D208" s="15" t="s">
        <v>72</v>
      </c>
      <c r="E208" s="15" t="s">
        <v>402</v>
      </c>
      <c r="F208" s="15" t="s">
        <v>715</v>
      </c>
      <c r="G208" s="15" t="s">
        <v>716</v>
      </c>
      <c r="H208" s="15" t="s">
        <v>517</v>
      </c>
      <c r="I208" s="15" t="s">
        <v>374</v>
      </c>
      <c r="J208" s="15" t="s">
        <v>721</v>
      </c>
      <c r="K208" s="15" t="s">
        <v>722</v>
      </c>
      <c r="L208" s="15"/>
      <c r="M208" s="15" t="s">
        <v>116</v>
      </c>
      <c r="N208" s="15" t="s">
        <v>727</v>
      </c>
      <c r="O208" s="15" t="s">
        <v>471</v>
      </c>
      <c r="P208" s="15" t="s">
        <v>728</v>
      </c>
      <c r="Q208" s="15" t="s">
        <v>534</v>
      </c>
      <c r="R208" s="15" t="s">
        <v>65</v>
      </c>
      <c r="S208" s="15">
        <v>348</v>
      </c>
      <c r="T208" s="15">
        <v>3</v>
      </c>
      <c r="U208" s="31">
        <f t="shared" si="16"/>
        <v>351</v>
      </c>
      <c r="V208" s="24">
        <v>15</v>
      </c>
      <c r="W208" s="24">
        <f t="shared" si="17"/>
        <v>5265</v>
      </c>
      <c r="X208" s="24">
        <v>50</v>
      </c>
      <c r="Y208" s="24">
        <f t="shared" si="18"/>
        <v>17550</v>
      </c>
      <c r="Z208" s="28" t="str">
        <f>IFERROR(#REF!*U208,"")</f>
        <v/>
      </c>
      <c r="AA208" s="15" t="s">
        <v>194</v>
      </c>
      <c r="AB208" s="16">
        <f>SUM(U208/AA208)</f>
        <v>14.625</v>
      </c>
      <c r="AC208" s="16">
        <f t="shared" si="19"/>
        <v>14</v>
      </c>
      <c r="AD208" s="15">
        <f t="shared" si="20"/>
        <v>336</v>
      </c>
    </row>
    <row r="209" spans="1:30" ht="115.35" customHeight="1" x14ac:dyDescent="0.25">
      <c r="A209" s="14"/>
      <c r="B209" s="15" t="s">
        <v>27</v>
      </c>
      <c r="C209" s="15" t="s">
        <v>28</v>
      </c>
      <c r="D209" s="15" t="s">
        <v>84</v>
      </c>
      <c r="E209" s="15" t="s">
        <v>704</v>
      </c>
      <c r="F209" s="15" t="s">
        <v>1959</v>
      </c>
      <c r="G209" s="15" t="s">
        <v>1960</v>
      </c>
      <c r="H209" s="15" t="s">
        <v>1955</v>
      </c>
      <c r="I209" s="15" t="s">
        <v>1956</v>
      </c>
      <c r="J209" s="15" t="s">
        <v>1951</v>
      </c>
      <c r="K209" s="15" t="s">
        <v>1952</v>
      </c>
      <c r="L209" s="15"/>
      <c r="M209" s="15" t="s">
        <v>57</v>
      </c>
      <c r="N209" s="15" t="s">
        <v>1991</v>
      </c>
      <c r="O209" s="15" t="s">
        <v>1593</v>
      </c>
      <c r="P209" s="15" t="s">
        <v>1992</v>
      </c>
      <c r="Q209" s="15" t="s">
        <v>42</v>
      </c>
      <c r="R209" s="15" t="s">
        <v>65</v>
      </c>
      <c r="S209" s="15">
        <v>139</v>
      </c>
      <c r="T209" s="15">
        <v>0</v>
      </c>
      <c r="U209" s="31">
        <f t="shared" si="16"/>
        <v>139</v>
      </c>
      <c r="V209" s="24">
        <v>29.25</v>
      </c>
      <c r="W209" s="24">
        <f t="shared" si="17"/>
        <v>4065.75</v>
      </c>
      <c r="X209" s="24">
        <v>65</v>
      </c>
      <c r="Y209" s="24">
        <f t="shared" si="18"/>
        <v>9035</v>
      </c>
      <c r="Z209" s="28" t="str">
        <f>IFERROR(#REF!*U209,"")</f>
        <v/>
      </c>
      <c r="AA209" s="15" t="s">
        <v>414</v>
      </c>
      <c r="AB209" s="16">
        <f>SUM(U209/AA209)</f>
        <v>7.7222222222222223</v>
      </c>
      <c r="AC209" s="16">
        <f t="shared" si="19"/>
        <v>7</v>
      </c>
      <c r="AD209" s="15">
        <f t="shared" si="20"/>
        <v>126</v>
      </c>
    </row>
    <row r="210" spans="1:30" ht="25.35" customHeight="1" x14ac:dyDescent="0.25">
      <c r="A210" s="14" t="s">
        <v>412</v>
      </c>
      <c r="B210" s="15" t="s">
        <v>27</v>
      </c>
      <c r="C210" s="15" t="s">
        <v>28</v>
      </c>
      <c r="D210" s="15" t="s">
        <v>84</v>
      </c>
      <c r="E210" s="15" t="s">
        <v>704</v>
      </c>
      <c r="F210" s="15" t="s">
        <v>1959</v>
      </c>
      <c r="G210" s="15" t="s">
        <v>1960</v>
      </c>
      <c r="H210" s="15" t="s">
        <v>1955</v>
      </c>
      <c r="I210" s="15" t="s">
        <v>1956</v>
      </c>
      <c r="J210" s="15" t="s">
        <v>1951</v>
      </c>
      <c r="K210" s="15" t="s">
        <v>1952</v>
      </c>
      <c r="L210" s="15"/>
      <c r="M210" s="15" t="s">
        <v>57</v>
      </c>
      <c r="N210" s="15" t="s">
        <v>1995</v>
      </c>
      <c r="O210" s="15" t="s">
        <v>1593</v>
      </c>
      <c r="P210" s="15" t="s">
        <v>1996</v>
      </c>
      <c r="Q210" s="15" t="s">
        <v>42</v>
      </c>
      <c r="R210" s="15" t="s">
        <v>65</v>
      </c>
      <c r="S210" s="15">
        <v>38</v>
      </c>
      <c r="T210" s="15">
        <v>0</v>
      </c>
      <c r="U210" s="31">
        <f t="shared" si="16"/>
        <v>38</v>
      </c>
      <c r="V210" s="24">
        <v>29.25</v>
      </c>
      <c r="W210" s="24">
        <f t="shared" si="17"/>
        <v>1111.5</v>
      </c>
      <c r="X210" s="24">
        <v>65</v>
      </c>
      <c r="Y210" s="24">
        <f t="shared" si="18"/>
        <v>2470</v>
      </c>
      <c r="Z210" s="28" t="str">
        <f>IFERROR(#REF!*U210,"")</f>
        <v/>
      </c>
      <c r="AA210" s="15" t="s">
        <v>484</v>
      </c>
      <c r="AB210" s="16">
        <f>SUM(U210/AA210)</f>
        <v>2.375</v>
      </c>
      <c r="AC210" s="16">
        <f t="shared" si="19"/>
        <v>2</v>
      </c>
      <c r="AD210" s="15">
        <f t="shared" si="20"/>
        <v>32</v>
      </c>
    </row>
    <row r="211" spans="1:30" ht="25.35" customHeight="1" x14ac:dyDescent="0.25">
      <c r="A211" s="14" t="s">
        <v>412</v>
      </c>
      <c r="B211" s="15" t="s">
        <v>27</v>
      </c>
      <c r="C211" s="15" t="s">
        <v>28</v>
      </c>
      <c r="D211" s="15" t="s">
        <v>84</v>
      </c>
      <c r="E211" s="15" t="s">
        <v>704</v>
      </c>
      <c r="F211" s="15" t="s">
        <v>1959</v>
      </c>
      <c r="G211" s="15" t="s">
        <v>1960</v>
      </c>
      <c r="H211" s="15" t="s">
        <v>1955</v>
      </c>
      <c r="I211" s="15" t="s">
        <v>1956</v>
      </c>
      <c r="J211" s="15" t="s">
        <v>1951</v>
      </c>
      <c r="K211" s="15" t="s">
        <v>1952</v>
      </c>
      <c r="L211" s="15"/>
      <c r="M211" s="15" t="s">
        <v>57</v>
      </c>
      <c r="N211" s="15" t="s">
        <v>1993</v>
      </c>
      <c r="O211" s="15" t="s">
        <v>1593</v>
      </c>
      <c r="P211" s="15" t="s">
        <v>1994</v>
      </c>
      <c r="Q211" s="15" t="s">
        <v>42</v>
      </c>
      <c r="R211" s="15" t="s">
        <v>65</v>
      </c>
      <c r="S211" s="15">
        <v>317</v>
      </c>
      <c r="T211" s="15">
        <v>0</v>
      </c>
      <c r="U211" s="31">
        <f t="shared" si="16"/>
        <v>317</v>
      </c>
      <c r="V211" s="24">
        <v>29.25</v>
      </c>
      <c r="W211" s="24">
        <f t="shared" si="17"/>
        <v>9272.25</v>
      </c>
      <c r="X211" s="24">
        <v>65</v>
      </c>
      <c r="Y211" s="24">
        <f t="shared" si="18"/>
        <v>20605</v>
      </c>
      <c r="Z211" s="28" t="str">
        <f>IFERROR(#REF!*U211,"")</f>
        <v/>
      </c>
      <c r="AA211" s="15" t="s">
        <v>484</v>
      </c>
      <c r="AB211" s="16">
        <f>SUM(U211/AA211)</f>
        <v>19.8125</v>
      </c>
      <c r="AC211" s="16">
        <f t="shared" si="19"/>
        <v>19</v>
      </c>
      <c r="AD211" s="15">
        <f t="shared" si="20"/>
        <v>304</v>
      </c>
    </row>
    <row r="212" spans="1:30" ht="25.35" customHeight="1" x14ac:dyDescent="0.25">
      <c r="A212" s="14" t="s">
        <v>412</v>
      </c>
      <c r="B212" s="15" t="s">
        <v>27</v>
      </c>
      <c r="C212" s="15" t="s">
        <v>28</v>
      </c>
      <c r="D212" s="15" t="s">
        <v>84</v>
      </c>
      <c r="E212" s="15" t="s">
        <v>704</v>
      </c>
      <c r="F212" s="15" t="s">
        <v>1959</v>
      </c>
      <c r="G212" s="15" t="s">
        <v>1960</v>
      </c>
      <c r="H212" s="15" t="s">
        <v>1955</v>
      </c>
      <c r="I212" s="15" t="s">
        <v>1956</v>
      </c>
      <c r="J212" s="15" t="s">
        <v>1951</v>
      </c>
      <c r="K212" s="15" t="s">
        <v>1952</v>
      </c>
      <c r="L212" s="15"/>
      <c r="M212" s="15" t="s">
        <v>57</v>
      </c>
      <c r="N212" s="15" t="s">
        <v>1997</v>
      </c>
      <c r="O212" s="15" t="s">
        <v>1593</v>
      </c>
      <c r="P212" s="15" t="s">
        <v>1998</v>
      </c>
      <c r="Q212" s="15" t="s">
        <v>42</v>
      </c>
      <c r="R212" s="15" t="s">
        <v>65</v>
      </c>
      <c r="S212" s="15">
        <v>78</v>
      </c>
      <c r="T212" s="15">
        <v>0</v>
      </c>
      <c r="U212" s="31">
        <f t="shared" si="16"/>
        <v>78</v>
      </c>
      <c r="V212" s="24">
        <v>29.25</v>
      </c>
      <c r="W212" s="24">
        <f t="shared" si="17"/>
        <v>2281.5</v>
      </c>
      <c r="X212" s="24">
        <v>65</v>
      </c>
      <c r="Y212" s="24">
        <f t="shared" si="18"/>
        <v>5070</v>
      </c>
      <c r="Z212" s="28" t="str">
        <f>IFERROR(#REF!*U212,"")</f>
        <v/>
      </c>
      <c r="AA212" s="15" t="s">
        <v>484</v>
      </c>
      <c r="AB212" s="16">
        <f>SUM(U212/AA212)</f>
        <v>4.875</v>
      </c>
      <c r="AC212" s="16">
        <f t="shared" si="19"/>
        <v>4</v>
      </c>
      <c r="AD212" s="15">
        <f t="shared" si="20"/>
        <v>64</v>
      </c>
    </row>
    <row r="213" spans="1:30" ht="25.35" customHeight="1" x14ac:dyDescent="0.25">
      <c r="A213" s="14" t="s">
        <v>412</v>
      </c>
      <c r="B213" s="15" t="s">
        <v>27</v>
      </c>
      <c r="C213" s="15" t="s">
        <v>28</v>
      </c>
      <c r="D213" s="15" t="s">
        <v>84</v>
      </c>
      <c r="E213" s="15" t="s">
        <v>704</v>
      </c>
      <c r="F213" s="15" t="s">
        <v>1959</v>
      </c>
      <c r="G213" s="15" t="s">
        <v>1960</v>
      </c>
      <c r="H213" s="15" t="s">
        <v>1955</v>
      </c>
      <c r="I213" s="15" t="s">
        <v>1956</v>
      </c>
      <c r="J213" s="15" t="s">
        <v>1951</v>
      </c>
      <c r="K213" s="15" t="s">
        <v>1952</v>
      </c>
      <c r="L213" s="15"/>
      <c r="M213" s="15" t="s">
        <v>57</v>
      </c>
      <c r="N213" s="15" t="s">
        <v>1989</v>
      </c>
      <c r="O213" s="15" t="s">
        <v>1593</v>
      </c>
      <c r="P213" s="15" t="s">
        <v>1990</v>
      </c>
      <c r="Q213" s="15" t="s">
        <v>42</v>
      </c>
      <c r="R213" s="15" t="s">
        <v>65</v>
      </c>
      <c r="S213" s="15">
        <v>188</v>
      </c>
      <c r="T213" s="15">
        <v>0</v>
      </c>
      <c r="U213" s="31">
        <f t="shared" si="16"/>
        <v>188</v>
      </c>
      <c r="V213" s="24">
        <v>29.25</v>
      </c>
      <c r="W213" s="24">
        <f t="shared" si="17"/>
        <v>5499</v>
      </c>
      <c r="X213" s="24">
        <v>65</v>
      </c>
      <c r="Y213" s="24">
        <f t="shared" si="18"/>
        <v>12220</v>
      </c>
      <c r="Z213" s="28" t="str">
        <f>IFERROR(#REF!*U213,"")</f>
        <v/>
      </c>
      <c r="AA213" s="15" t="s">
        <v>414</v>
      </c>
      <c r="AB213" s="16">
        <f>SUM(U213/AA213)</f>
        <v>10.444444444444445</v>
      </c>
      <c r="AC213" s="16">
        <f t="shared" si="19"/>
        <v>10</v>
      </c>
      <c r="AD213" s="15">
        <f t="shared" si="20"/>
        <v>180</v>
      </c>
    </row>
    <row r="214" spans="1:30" ht="25.35" customHeight="1" x14ac:dyDescent="0.25">
      <c r="A214" s="14" t="s">
        <v>412</v>
      </c>
      <c r="B214" s="15" t="s">
        <v>27</v>
      </c>
      <c r="C214" s="15" t="s">
        <v>28</v>
      </c>
      <c r="D214" s="15" t="s">
        <v>84</v>
      </c>
      <c r="E214" s="15" t="s">
        <v>704</v>
      </c>
      <c r="F214" s="15" t="s">
        <v>1959</v>
      </c>
      <c r="G214" s="15" t="s">
        <v>1960</v>
      </c>
      <c r="H214" s="15" t="s">
        <v>1955</v>
      </c>
      <c r="I214" s="15" t="s">
        <v>1956</v>
      </c>
      <c r="J214" s="15" t="s">
        <v>1951</v>
      </c>
      <c r="K214" s="15" t="s">
        <v>1952</v>
      </c>
      <c r="L214" s="15"/>
      <c r="M214" s="15" t="s">
        <v>57</v>
      </c>
      <c r="N214" s="15" t="s">
        <v>1987</v>
      </c>
      <c r="O214" s="15" t="s">
        <v>1593</v>
      </c>
      <c r="P214" s="15" t="s">
        <v>1988</v>
      </c>
      <c r="Q214" s="15" t="s">
        <v>42</v>
      </c>
      <c r="R214" s="15" t="s">
        <v>65</v>
      </c>
      <c r="S214" s="15">
        <v>0</v>
      </c>
      <c r="T214" s="15">
        <v>0</v>
      </c>
      <c r="U214" s="31">
        <f t="shared" si="16"/>
        <v>0</v>
      </c>
      <c r="V214" s="24">
        <v>29.25</v>
      </c>
      <c r="W214" s="24">
        <f t="shared" si="17"/>
        <v>0</v>
      </c>
      <c r="X214" s="24">
        <v>65</v>
      </c>
      <c r="Y214" s="24">
        <f t="shared" si="18"/>
        <v>0</v>
      </c>
      <c r="Z214" s="28" t="str">
        <f>IFERROR(#REF!*U214,"")</f>
        <v/>
      </c>
      <c r="AA214" s="15" t="s">
        <v>414</v>
      </c>
      <c r="AB214" s="16">
        <f>SUM(U214/AA214)</f>
        <v>0</v>
      </c>
      <c r="AC214" s="16">
        <f t="shared" si="19"/>
        <v>0</v>
      </c>
      <c r="AD214" s="15">
        <f t="shared" si="20"/>
        <v>0</v>
      </c>
    </row>
    <row r="215" spans="1:30" ht="115.35" customHeight="1" x14ac:dyDescent="0.25">
      <c r="A215" s="14"/>
      <c r="B215" s="15" t="s">
        <v>27</v>
      </c>
      <c r="C215" s="15" t="s">
        <v>28</v>
      </c>
      <c r="D215" s="15" t="s">
        <v>84</v>
      </c>
      <c r="E215" s="15" t="s">
        <v>704</v>
      </c>
      <c r="F215" s="15" t="s">
        <v>1959</v>
      </c>
      <c r="G215" s="15" t="s">
        <v>1960</v>
      </c>
      <c r="H215" s="15" t="s">
        <v>373</v>
      </c>
      <c r="I215" s="15" t="s">
        <v>374</v>
      </c>
      <c r="J215" s="15" t="s">
        <v>1951</v>
      </c>
      <c r="K215" s="15" t="s">
        <v>1952</v>
      </c>
      <c r="L215" s="15"/>
      <c r="M215" s="15" t="s">
        <v>46</v>
      </c>
      <c r="N215" s="15" t="s">
        <v>1985</v>
      </c>
      <c r="O215" s="15" t="s">
        <v>1593</v>
      </c>
      <c r="P215" s="15" t="s">
        <v>1986</v>
      </c>
      <c r="Q215" s="15" t="s">
        <v>42</v>
      </c>
      <c r="R215" s="15" t="s">
        <v>65</v>
      </c>
      <c r="S215" s="15">
        <v>2</v>
      </c>
      <c r="T215" s="15">
        <v>0</v>
      </c>
      <c r="U215" s="31">
        <f t="shared" si="16"/>
        <v>2</v>
      </c>
      <c r="V215" s="24">
        <v>29.25</v>
      </c>
      <c r="W215" s="24">
        <f t="shared" si="17"/>
        <v>58.5</v>
      </c>
      <c r="X215" s="24">
        <v>65</v>
      </c>
      <c r="Y215" s="24">
        <f t="shared" si="18"/>
        <v>130</v>
      </c>
      <c r="Z215" s="28" t="str">
        <f>IFERROR(#REF!*U215,"")</f>
        <v/>
      </c>
      <c r="AA215" s="15" t="s">
        <v>414</v>
      </c>
      <c r="AB215" s="16">
        <f>SUM(U215/AA215)</f>
        <v>0.1111111111111111</v>
      </c>
      <c r="AC215" s="16">
        <f t="shared" si="19"/>
        <v>0</v>
      </c>
      <c r="AD215" s="15">
        <f t="shared" si="20"/>
        <v>0</v>
      </c>
    </row>
    <row r="216" spans="1:30" ht="25.35" customHeight="1" x14ac:dyDescent="0.25">
      <c r="A216" s="14" t="s">
        <v>412</v>
      </c>
      <c r="B216" s="15" t="s">
        <v>27</v>
      </c>
      <c r="C216" s="15" t="s">
        <v>28</v>
      </c>
      <c r="D216" s="15" t="s">
        <v>84</v>
      </c>
      <c r="E216" s="15" t="s">
        <v>704</v>
      </c>
      <c r="F216" s="15" t="s">
        <v>1959</v>
      </c>
      <c r="G216" s="15" t="s">
        <v>1960</v>
      </c>
      <c r="H216" s="15" t="s">
        <v>373</v>
      </c>
      <c r="I216" s="15" t="s">
        <v>374</v>
      </c>
      <c r="J216" s="15" t="s">
        <v>1951</v>
      </c>
      <c r="K216" s="15" t="s">
        <v>1952</v>
      </c>
      <c r="L216" s="15"/>
      <c r="M216" s="15" t="s">
        <v>46</v>
      </c>
      <c r="N216" s="15" t="s">
        <v>1983</v>
      </c>
      <c r="O216" s="15" t="s">
        <v>1593</v>
      </c>
      <c r="P216" s="15" t="s">
        <v>1984</v>
      </c>
      <c r="Q216" s="15" t="s">
        <v>42</v>
      </c>
      <c r="R216" s="15" t="s">
        <v>65</v>
      </c>
      <c r="S216" s="15">
        <v>14</v>
      </c>
      <c r="T216" s="15">
        <v>0</v>
      </c>
      <c r="U216" s="31">
        <f t="shared" si="16"/>
        <v>14</v>
      </c>
      <c r="V216" s="24">
        <v>29.25</v>
      </c>
      <c r="W216" s="24">
        <f t="shared" si="17"/>
        <v>409.5</v>
      </c>
      <c r="X216" s="24">
        <v>65</v>
      </c>
      <c r="Y216" s="24">
        <f t="shared" si="18"/>
        <v>910</v>
      </c>
      <c r="Z216" s="28" t="str">
        <f>IFERROR(#REF!*U216,"")</f>
        <v/>
      </c>
      <c r="AA216" s="15" t="s">
        <v>414</v>
      </c>
      <c r="AB216" s="16">
        <f>SUM(U216/AA216)</f>
        <v>0.77777777777777779</v>
      </c>
      <c r="AC216" s="16">
        <f t="shared" si="19"/>
        <v>0</v>
      </c>
      <c r="AD216" s="15">
        <f t="shared" si="20"/>
        <v>0</v>
      </c>
    </row>
    <row r="217" spans="1:30" ht="25.35" customHeight="1" x14ac:dyDescent="0.25">
      <c r="A217" s="14" t="s">
        <v>412</v>
      </c>
      <c r="B217" s="15" t="s">
        <v>27</v>
      </c>
      <c r="C217" s="15" t="s">
        <v>28</v>
      </c>
      <c r="D217" s="15" t="s">
        <v>84</v>
      </c>
      <c r="E217" s="15" t="s">
        <v>704</v>
      </c>
      <c r="F217" s="15" t="s">
        <v>1959</v>
      </c>
      <c r="G217" s="15" t="s">
        <v>1960</v>
      </c>
      <c r="H217" s="15" t="s">
        <v>373</v>
      </c>
      <c r="I217" s="15" t="s">
        <v>374</v>
      </c>
      <c r="J217" s="15" t="s">
        <v>1951</v>
      </c>
      <c r="K217" s="15" t="s">
        <v>1952</v>
      </c>
      <c r="L217" s="15"/>
      <c r="M217" s="15" t="s">
        <v>46</v>
      </c>
      <c r="N217" s="15" t="s">
        <v>1981</v>
      </c>
      <c r="O217" s="15" t="s">
        <v>1593</v>
      </c>
      <c r="P217" s="15" t="s">
        <v>1982</v>
      </c>
      <c r="Q217" s="15" t="s">
        <v>42</v>
      </c>
      <c r="R217" s="15" t="s">
        <v>65</v>
      </c>
      <c r="S217" s="15">
        <v>126</v>
      </c>
      <c r="T217" s="15">
        <v>0</v>
      </c>
      <c r="U217" s="31">
        <f t="shared" si="16"/>
        <v>126</v>
      </c>
      <c r="V217" s="24">
        <v>29.25</v>
      </c>
      <c r="W217" s="24">
        <f t="shared" si="17"/>
        <v>3685.5</v>
      </c>
      <c r="X217" s="24">
        <v>65</v>
      </c>
      <c r="Y217" s="24">
        <f t="shared" si="18"/>
        <v>8190</v>
      </c>
      <c r="Z217" s="28" t="str">
        <f>IFERROR(#REF!*U217,"")</f>
        <v/>
      </c>
      <c r="AA217" s="15" t="s">
        <v>414</v>
      </c>
      <c r="AB217" s="16">
        <f>SUM(U217/AA217)</f>
        <v>7</v>
      </c>
      <c r="AC217" s="16">
        <f t="shared" si="19"/>
        <v>7</v>
      </c>
      <c r="AD217" s="15">
        <f t="shared" si="20"/>
        <v>126</v>
      </c>
    </row>
    <row r="218" spans="1:30" ht="25.35" customHeight="1" x14ac:dyDescent="0.25">
      <c r="A218" s="14" t="s">
        <v>412</v>
      </c>
      <c r="B218" s="15" t="s">
        <v>27</v>
      </c>
      <c r="C218" s="15" t="s">
        <v>28</v>
      </c>
      <c r="D218" s="15" t="s">
        <v>84</v>
      </c>
      <c r="E218" s="15" t="s">
        <v>970</v>
      </c>
      <c r="F218" s="15" t="s">
        <v>1921</v>
      </c>
      <c r="G218" s="15" t="s">
        <v>1922</v>
      </c>
      <c r="H218" s="15" t="s">
        <v>1491</v>
      </c>
      <c r="I218" s="15" t="s">
        <v>1492</v>
      </c>
      <c r="J218" s="15" t="s">
        <v>973</v>
      </c>
      <c r="K218" s="15" t="s">
        <v>974</v>
      </c>
      <c r="L218" s="15"/>
      <c r="M218" s="15" t="s">
        <v>38</v>
      </c>
      <c r="N218" s="15" t="s">
        <v>1923</v>
      </c>
      <c r="O218" s="15" t="s">
        <v>976</v>
      </c>
      <c r="P218" s="15" t="s">
        <v>1924</v>
      </c>
      <c r="Q218" s="15" t="s">
        <v>42</v>
      </c>
      <c r="R218" s="15" t="s">
        <v>55</v>
      </c>
      <c r="S218" s="15">
        <v>141</v>
      </c>
      <c r="T218" s="15">
        <v>0</v>
      </c>
      <c r="U218" s="31">
        <f t="shared" si="16"/>
        <v>141</v>
      </c>
      <c r="V218" s="24">
        <v>16.100000000000001</v>
      </c>
      <c r="W218" s="24">
        <f t="shared" si="17"/>
        <v>2270.1000000000004</v>
      </c>
      <c r="X218" s="24">
        <v>40</v>
      </c>
      <c r="Y218" s="24">
        <f t="shared" si="18"/>
        <v>5640</v>
      </c>
      <c r="Z218" s="28" t="str">
        <f>IFERROR(#REF!*U218,"")</f>
        <v/>
      </c>
      <c r="AA218" s="15" t="s">
        <v>277</v>
      </c>
      <c r="AB218" s="16">
        <f>SUM(U218/AA218)</f>
        <v>3.3571428571428572</v>
      </c>
      <c r="AC218" s="16">
        <f t="shared" si="19"/>
        <v>3</v>
      </c>
      <c r="AD218" s="15">
        <f t="shared" si="20"/>
        <v>126</v>
      </c>
    </row>
    <row r="219" spans="1:30" ht="25.35" customHeight="1" x14ac:dyDescent="0.25">
      <c r="A219" s="14" t="s">
        <v>412</v>
      </c>
      <c r="B219" s="15" t="s">
        <v>27</v>
      </c>
      <c r="C219" s="15" t="s">
        <v>28</v>
      </c>
      <c r="D219" s="15" t="s">
        <v>84</v>
      </c>
      <c r="E219" s="15" t="s">
        <v>970</v>
      </c>
      <c r="F219" s="15" t="s">
        <v>1921</v>
      </c>
      <c r="G219" s="15" t="s">
        <v>1922</v>
      </c>
      <c r="H219" s="15" t="s">
        <v>1491</v>
      </c>
      <c r="I219" s="15" t="s">
        <v>1492</v>
      </c>
      <c r="J219" s="15" t="s">
        <v>973</v>
      </c>
      <c r="K219" s="15" t="s">
        <v>974</v>
      </c>
      <c r="L219" s="15"/>
      <c r="M219" s="15" t="s">
        <v>46</v>
      </c>
      <c r="N219" s="15" t="s">
        <v>1925</v>
      </c>
      <c r="O219" s="15" t="s">
        <v>976</v>
      </c>
      <c r="P219" s="15" t="s">
        <v>1926</v>
      </c>
      <c r="Q219" s="15" t="s">
        <v>42</v>
      </c>
      <c r="R219" s="15" t="s">
        <v>55</v>
      </c>
      <c r="S219" s="15">
        <v>127</v>
      </c>
      <c r="T219" s="15">
        <v>150</v>
      </c>
      <c r="U219" s="31">
        <f t="shared" si="16"/>
        <v>277</v>
      </c>
      <c r="V219" s="24">
        <v>16.100000000000001</v>
      </c>
      <c r="W219" s="24">
        <f t="shared" si="17"/>
        <v>4459.7000000000007</v>
      </c>
      <c r="X219" s="24">
        <v>40</v>
      </c>
      <c r="Y219" s="24">
        <f t="shared" si="18"/>
        <v>11080</v>
      </c>
      <c r="Z219" s="28" t="str">
        <f>IFERROR(#REF!*U219,"")</f>
        <v/>
      </c>
      <c r="AA219" s="15" t="s">
        <v>277</v>
      </c>
      <c r="AB219" s="16">
        <f>SUM(U219/AA219)</f>
        <v>6.5952380952380949</v>
      </c>
      <c r="AC219" s="16">
        <f t="shared" si="19"/>
        <v>6</v>
      </c>
      <c r="AD219" s="15">
        <f t="shared" si="20"/>
        <v>252</v>
      </c>
    </row>
    <row r="220" spans="1:30" ht="25.35" customHeight="1" x14ac:dyDescent="0.25">
      <c r="A220" s="14" t="s">
        <v>412</v>
      </c>
      <c r="B220" s="15" t="s">
        <v>27</v>
      </c>
      <c r="C220" s="15" t="s">
        <v>28</v>
      </c>
      <c r="D220" s="15" t="s">
        <v>84</v>
      </c>
      <c r="E220" s="15" t="s">
        <v>970</v>
      </c>
      <c r="F220" s="15" t="s">
        <v>1921</v>
      </c>
      <c r="G220" s="15" t="s">
        <v>1922</v>
      </c>
      <c r="H220" s="15" t="s">
        <v>1491</v>
      </c>
      <c r="I220" s="15" t="s">
        <v>1492</v>
      </c>
      <c r="J220" s="15" t="s">
        <v>973</v>
      </c>
      <c r="K220" s="15" t="s">
        <v>974</v>
      </c>
      <c r="L220" s="15"/>
      <c r="M220" s="15" t="s">
        <v>50</v>
      </c>
      <c r="N220" s="15" t="s">
        <v>1927</v>
      </c>
      <c r="O220" s="15" t="s">
        <v>976</v>
      </c>
      <c r="P220" s="15" t="s">
        <v>1928</v>
      </c>
      <c r="Q220" s="15" t="s">
        <v>42</v>
      </c>
      <c r="R220" s="15" t="s">
        <v>55</v>
      </c>
      <c r="S220" s="15">
        <v>90</v>
      </c>
      <c r="T220" s="15">
        <v>6</v>
      </c>
      <c r="U220" s="31">
        <f t="shared" si="16"/>
        <v>96</v>
      </c>
      <c r="V220" s="24">
        <v>16.100000000000001</v>
      </c>
      <c r="W220" s="24">
        <f t="shared" si="17"/>
        <v>1545.6000000000001</v>
      </c>
      <c r="X220" s="24">
        <v>40</v>
      </c>
      <c r="Y220" s="24">
        <f t="shared" si="18"/>
        <v>3840</v>
      </c>
      <c r="Z220" s="28" t="str">
        <f>IFERROR(#REF!*U220,"")</f>
        <v/>
      </c>
      <c r="AA220" s="15" t="s">
        <v>44</v>
      </c>
      <c r="AB220" s="16">
        <f>SUM(U220/AA220)</f>
        <v>2.6666666666666665</v>
      </c>
      <c r="AC220" s="16">
        <f t="shared" si="19"/>
        <v>2</v>
      </c>
      <c r="AD220" s="15">
        <f t="shared" si="20"/>
        <v>72</v>
      </c>
    </row>
    <row r="221" spans="1:30" ht="25.35" customHeight="1" x14ac:dyDescent="0.25">
      <c r="A221" s="14" t="s">
        <v>412</v>
      </c>
      <c r="B221" s="15" t="s">
        <v>27</v>
      </c>
      <c r="C221" s="15" t="s">
        <v>28</v>
      </c>
      <c r="D221" s="15" t="s">
        <v>84</v>
      </c>
      <c r="E221" s="15" t="s">
        <v>970</v>
      </c>
      <c r="F221" s="15" t="s">
        <v>1921</v>
      </c>
      <c r="G221" s="15" t="s">
        <v>1922</v>
      </c>
      <c r="H221" s="15" t="s">
        <v>1491</v>
      </c>
      <c r="I221" s="15" t="s">
        <v>1492</v>
      </c>
      <c r="J221" s="15" t="s">
        <v>973</v>
      </c>
      <c r="K221" s="15" t="s">
        <v>974</v>
      </c>
      <c r="L221" s="15"/>
      <c r="M221" s="15" t="s">
        <v>57</v>
      </c>
      <c r="N221" s="15" t="s">
        <v>1929</v>
      </c>
      <c r="O221" s="15" t="s">
        <v>976</v>
      </c>
      <c r="P221" s="15" t="s">
        <v>1930</v>
      </c>
      <c r="Q221" s="15" t="s">
        <v>42</v>
      </c>
      <c r="R221" s="15" t="s">
        <v>55</v>
      </c>
      <c r="S221" s="15">
        <v>215</v>
      </c>
      <c r="T221" s="15">
        <v>0</v>
      </c>
      <c r="U221" s="31">
        <f t="shared" si="16"/>
        <v>215</v>
      </c>
      <c r="V221" s="24">
        <v>16.100000000000001</v>
      </c>
      <c r="W221" s="24">
        <f t="shared" si="17"/>
        <v>3461.5000000000005</v>
      </c>
      <c r="X221" s="24">
        <v>40</v>
      </c>
      <c r="Y221" s="24">
        <f t="shared" si="18"/>
        <v>8600</v>
      </c>
      <c r="Z221" s="28" t="str">
        <f>IFERROR(#REF!*U221,"")</f>
        <v/>
      </c>
      <c r="AA221" s="15" t="s">
        <v>44</v>
      </c>
      <c r="AB221" s="16">
        <f>SUM(U221/AA221)</f>
        <v>5.9722222222222223</v>
      </c>
      <c r="AC221" s="16">
        <f t="shared" si="19"/>
        <v>5</v>
      </c>
      <c r="AD221" s="15">
        <f t="shared" si="20"/>
        <v>180</v>
      </c>
    </row>
    <row r="222" spans="1:30" ht="25.35" customHeight="1" x14ac:dyDescent="0.25">
      <c r="A222" s="14" t="s">
        <v>412</v>
      </c>
      <c r="B222" s="15" t="s">
        <v>27</v>
      </c>
      <c r="C222" s="15" t="s">
        <v>28</v>
      </c>
      <c r="D222" s="15" t="s">
        <v>84</v>
      </c>
      <c r="E222" s="15" t="s">
        <v>970</v>
      </c>
      <c r="F222" s="15" t="s">
        <v>1921</v>
      </c>
      <c r="G222" s="15" t="s">
        <v>1922</v>
      </c>
      <c r="H222" s="15" t="s">
        <v>1931</v>
      </c>
      <c r="I222" s="15" t="s">
        <v>1932</v>
      </c>
      <c r="J222" s="15" t="s">
        <v>973</v>
      </c>
      <c r="K222" s="15" t="s">
        <v>974</v>
      </c>
      <c r="L222" s="15"/>
      <c r="M222" s="15" t="s">
        <v>38</v>
      </c>
      <c r="N222" s="15" t="s">
        <v>1933</v>
      </c>
      <c r="O222" s="15" t="s">
        <v>976</v>
      </c>
      <c r="P222" s="15" t="s">
        <v>1934</v>
      </c>
      <c r="Q222" s="15" t="s">
        <v>42</v>
      </c>
      <c r="R222" s="15" t="s">
        <v>55</v>
      </c>
      <c r="S222" s="15">
        <v>278</v>
      </c>
      <c r="T222" s="15">
        <v>80</v>
      </c>
      <c r="U222" s="31">
        <f t="shared" si="16"/>
        <v>358</v>
      </c>
      <c r="V222" s="24">
        <v>16.100000000000001</v>
      </c>
      <c r="W222" s="24">
        <f t="shared" si="17"/>
        <v>5763.8</v>
      </c>
      <c r="X222" s="24">
        <v>40</v>
      </c>
      <c r="Y222" s="24">
        <f t="shared" si="18"/>
        <v>14320</v>
      </c>
      <c r="Z222" s="28" t="str">
        <f>IFERROR(#REF!*U222,"")</f>
        <v/>
      </c>
      <c r="AA222" s="15" t="s">
        <v>277</v>
      </c>
      <c r="AB222" s="16">
        <f>SUM(U222/AA222)</f>
        <v>8.5238095238095237</v>
      </c>
      <c r="AC222" s="16">
        <f t="shared" si="19"/>
        <v>8</v>
      </c>
      <c r="AD222" s="15">
        <f t="shared" si="20"/>
        <v>336</v>
      </c>
    </row>
    <row r="223" spans="1:30" ht="25.35" customHeight="1" x14ac:dyDescent="0.25">
      <c r="A223" s="14" t="s">
        <v>412</v>
      </c>
      <c r="B223" s="15" t="s">
        <v>27</v>
      </c>
      <c r="C223" s="15" t="s">
        <v>28</v>
      </c>
      <c r="D223" s="15" t="s">
        <v>84</v>
      </c>
      <c r="E223" s="15" t="s">
        <v>970</v>
      </c>
      <c r="F223" s="15" t="s">
        <v>1921</v>
      </c>
      <c r="G223" s="15" t="s">
        <v>1922</v>
      </c>
      <c r="H223" s="15" t="s">
        <v>1931</v>
      </c>
      <c r="I223" s="15" t="s">
        <v>1932</v>
      </c>
      <c r="J223" s="15" t="s">
        <v>973</v>
      </c>
      <c r="K223" s="15" t="s">
        <v>974</v>
      </c>
      <c r="L223" s="15"/>
      <c r="M223" s="15" t="s">
        <v>46</v>
      </c>
      <c r="N223" s="15" t="s">
        <v>1935</v>
      </c>
      <c r="O223" s="15" t="s">
        <v>976</v>
      </c>
      <c r="P223" s="15" t="s">
        <v>1936</v>
      </c>
      <c r="Q223" s="15" t="s">
        <v>42</v>
      </c>
      <c r="R223" s="15" t="s">
        <v>55</v>
      </c>
      <c r="S223" s="15">
        <v>1286</v>
      </c>
      <c r="T223" s="15">
        <v>0</v>
      </c>
      <c r="U223" s="31">
        <f t="shared" si="16"/>
        <v>1286</v>
      </c>
      <c r="V223" s="24">
        <v>16.100000000000001</v>
      </c>
      <c r="W223" s="24">
        <f t="shared" si="17"/>
        <v>20704.600000000002</v>
      </c>
      <c r="X223" s="24">
        <v>40</v>
      </c>
      <c r="Y223" s="24">
        <f t="shared" si="18"/>
        <v>51440</v>
      </c>
      <c r="Z223" s="28" t="str">
        <f>IFERROR(#REF!*U223,"")</f>
        <v/>
      </c>
      <c r="AA223" s="15" t="s">
        <v>277</v>
      </c>
      <c r="AB223" s="16">
        <f>SUM(U223/AA223)</f>
        <v>30.61904761904762</v>
      </c>
      <c r="AC223" s="16">
        <f t="shared" si="19"/>
        <v>30</v>
      </c>
      <c r="AD223" s="15">
        <f t="shared" si="20"/>
        <v>1260</v>
      </c>
    </row>
    <row r="224" spans="1:30" ht="25.35" customHeight="1" x14ac:dyDescent="0.25">
      <c r="A224" s="14" t="s">
        <v>412</v>
      </c>
      <c r="B224" s="15" t="s">
        <v>27</v>
      </c>
      <c r="C224" s="15" t="s">
        <v>28</v>
      </c>
      <c r="D224" s="15" t="s">
        <v>84</v>
      </c>
      <c r="E224" s="15" t="s">
        <v>970</v>
      </c>
      <c r="F224" s="15" t="s">
        <v>1921</v>
      </c>
      <c r="G224" s="15" t="s">
        <v>1922</v>
      </c>
      <c r="H224" s="15" t="s">
        <v>1931</v>
      </c>
      <c r="I224" s="15" t="s">
        <v>1932</v>
      </c>
      <c r="J224" s="15" t="s">
        <v>973</v>
      </c>
      <c r="K224" s="15" t="s">
        <v>974</v>
      </c>
      <c r="L224" s="15"/>
      <c r="M224" s="15" t="s">
        <v>50</v>
      </c>
      <c r="N224" s="15" t="s">
        <v>1937</v>
      </c>
      <c r="O224" s="15" t="s">
        <v>976</v>
      </c>
      <c r="P224" s="15" t="s">
        <v>1938</v>
      </c>
      <c r="Q224" s="15" t="s">
        <v>42</v>
      </c>
      <c r="R224" s="15" t="s">
        <v>55</v>
      </c>
      <c r="S224" s="15">
        <v>1182</v>
      </c>
      <c r="T224" s="15">
        <v>0</v>
      </c>
      <c r="U224" s="31">
        <f t="shared" si="16"/>
        <v>1182</v>
      </c>
      <c r="V224" s="24">
        <v>16.100000000000001</v>
      </c>
      <c r="W224" s="24">
        <f t="shared" si="17"/>
        <v>19030.2</v>
      </c>
      <c r="X224" s="24">
        <v>40</v>
      </c>
      <c r="Y224" s="24">
        <f t="shared" si="18"/>
        <v>47280</v>
      </c>
      <c r="Z224" s="28" t="str">
        <f>IFERROR(#REF!*U224,"")</f>
        <v/>
      </c>
      <c r="AA224" s="15" t="s">
        <v>44</v>
      </c>
      <c r="AB224" s="16">
        <f>SUM(U224/AA224)</f>
        <v>32.833333333333336</v>
      </c>
      <c r="AC224" s="16">
        <f t="shared" si="19"/>
        <v>32</v>
      </c>
      <c r="AD224" s="15">
        <f t="shared" si="20"/>
        <v>1152</v>
      </c>
    </row>
    <row r="225" spans="1:30" ht="25.35" customHeight="1" x14ac:dyDescent="0.25">
      <c r="A225" s="14" t="s">
        <v>412</v>
      </c>
      <c r="B225" s="15" t="s">
        <v>27</v>
      </c>
      <c r="C225" s="15" t="s">
        <v>28</v>
      </c>
      <c r="D225" s="15" t="s">
        <v>84</v>
      </c>
      <c r="E225" s="15" t="s">
        <v>970</v>
      </c>
      <c r="F225" s="15" t="s">
        <v>1921</v>
      </c>
      <c r="G225" s="15" t="s">
        <v>1922</v>
      </c>
      <c r="H225" s="15" t="s">
        <v>1931</v>
      </c>
      <c r="I225" s="15" t="s">
        <v>1932</v>
      </c>
      <c r="J225" s="15" t="s">
        <v>973</v>
      </c>
      <c r="K225" s="15" t="s">
        <v>974</v>
      </c>
      <c r="L225" s="15"/>
      <c r="M225" s="15" t="s">
        <v>57</v>
      </c>
      <c r="N225" s="15" t="s">
        <v>1939</v>
      </c>
      <c r="O225" s="15" t="s">
        <v>976</v>
      </c>
      <c r="P225" s="15" t="s">
        <v>1940</v>
      </c>
      <c r="Q225" s="15" t="s">
        <v>42</v>
      </c>
      <c r="R225" s="15" t="s">
        <v>55</v>
      </c>
      <c r="S225" s="15">
        <v>508</v>
      </c>
      <c r="T225" s="15">
        <v>0</v>
      </c>
      <c r="U225" s="31">
        <f t="shared" si="16"/>
        <v>508</v>
      </c>
      <c r="V225" s="24">
        <v>16.100000000000001</v>
      </c>
      <c r="W225" s="24">
        <f t="shared" si="17"/>
        <v>8178.8000000000011</v>
      </c>
      <c r="X225" s="24">
        <v>40</v>
      </c>
      <c r="Y225" s="24">
        <f t="shared" si="18"/>
        <v>20320</v>
      </c>
      <c r="Z225" s="28" t="str">
        <f>IFERROR(#REF!*U225,"")</f>
        <v/>
      </c>
      <c r="AA225" s="15" t="s">
        <v>44</v>
      </c>
      <c r="AB225" s="16">
        <f>SUM(U225/AA225)</f>
        <v>14.111111111111111</v>
      </c>
      <c r="AC225" s="16">
        <f t="shared" si="19"/>
        <v>14</v>
      </c>
      <c r="AD225" s="15">
        <f t="shared" si="20"/>
        <v>504</v>
      </c>
    </row>
    <row r="226" spans="1:30" ht="115.35" customHeight="1" x14ac:dyDescent="0.25">
      <c r="A226" s="14"/>
      <c r="B226" s="15" t="s">
        <v>27</v>
      </c>
      <c r="C226" s="15" t="s">
        <v>28</v>
      </c>
      <c r="D226" s="15" t="s">
        <v>84</v>
      </c>
      <c r="E226" s="15" t="s">
        <v>970</v>
      </c>
      <c r="F226" s="15" t="s">
        <v>1921</v>
      </c>
      <c r="G226" s="15" t="s">
        <v>1922</v>
      </c>
      <c r="H226" s="15" t="s">
        <v>1710</v>
      </c>
      <c r="I226" s="15" t="s">
        <v>1711</v>
      </c>
      <c r="J226" s="15" t="s">
        <v>1941</v>
      </c>
      <c r="K226" s="15" t="s">
        <v>1942</v>
      </c>
      <c r="L226" s="15"/>
      <c r="M226" s="15" t="s">
        <v>266</v>
      </c>
      <c r="N226" s="15" t="s">
        <v>1947</v>
      </c>
      <c r="O226" s="15" t="s">
        <v>976</v>
      </c>
      <c r="P226" s="15" t="s">
        <v>1948</v>
      </c>
      <c r="Q226" s="15" t="s">
        <v>42</v>
      </c>
      <c r="R226" s="15" t="s">
        <v>55</v>
      </c>
      <c r="S226" s="15">
        <v>1</v>
      </c>
      <c r="T226" s="15">
        <v>0</v>
      </c>
      <c r="U226" s="31">
        <f t="shared" si="16"/>
        <v>1</v>
      </c>
      <c r="V226" s="24">
        <v>16.100000000000001</v>
      </c>
      <c r="W226" s="24">
        <f t="shared" si="17"/>
        <v>16.100000000000001</v>
      </c>
      <c r="X226" s="24">
        <v>40</v>
      </c>
      <c r="Y226" s="24">
        <f t="shared" si="18"/>
        <v>40</v>
      </c>
      <c r="Z226" s="28" t="str">
        <f>IFERROR(#REF!*U226,"")</f>
        <v/>
      </c>
      <c r="AA226" s="15" t="s">
        <v>989</v>
      </c>
      <c r="AB226" s="16">
        <f>SUM(U226/AA226)</f>
        <v>2.5000000000000001E-2</v>
      </c>
      <c r="AC226" s="16">
        <f t="shared" si="19"/>
        <v>0</v>
      </c>
      <c r="AD226" s="15">
        <f t="shared" si="20"/>
        <v>0</v>
      </c>
    </row>
    <row r="227" spans="1:30" ht="25.35" customHeight="1" x14ac:dyDescent="0.25">
      <c r="A227" s="14" t="s">
        <v>412</v>
      </c>
      <c r="B227" s="15" t="s">
        <v>27</v>
      </c>
      <c r="C227" s="15" t="s">
        <v>28</v>
      </c>
      <c r="D227" s="15" t="s">
        <v>84</v>
      </c>
      <c r="E227" s="15" t="s">
        <v>970</v>
      </c>
      <c r="F227" s="15" t="s">
        <v>1921</v>
      </c>
      <c r="G227" s="15" t="s">
        <v>1922</v>
      </c>
      <c r="H227" s="15" t="s">
        <v>1710</v>
      </c>
      <c r="I227" s="15" t="s">
        <v>1711</v>
      </c>
      <c r="J227" s="15" t="s">
        <v>1941</v>
      </c>
      <c r="K227" s="15" t="s">
        <v>1942</v>
      </c>
      <c r="L227" s="15"/>
      <c r="M227" s="15" t="s">
        <v>266</v>
      </c>
      <c r="N227" s="15" t="s">
        <v>1943</v>
      </c>
      <c r="O227" s="15" t="s">
        <v>976</v>
      </c>
      <c r="P227" s="15" t="s">
        <v>1944</v>
      </c>
      <c r="Q227" s="15" t="s">
        <v>42</v>
      </c>
      <c r="R227" s="15" t="s">
        <v>55</v>
      </c>
      <c r="S227" s="15">
        <v>20</v>
      </c>
      <c r="T227" s="15">
        <v>4</v>
      </c>
      <c r="U227" s="31">
        <f t="shared" si="16"/>
        <v>24</v>
      </c>
      <c r="V227" s="24">
        <v>16.100000000000001</v>
      </c>
      <c r="W227" s="24">
        <f t="shared" si="17"/>
        <v>386.40000000000003</v>
      </c>
      <c r="X227" s="24">
        <v>40</v>
      </c>
      <c r="Y227" s="24">
        <f t="shared" si="18"/>
        <v>960</v>
      </c>
      <c r="Z227" s="28" t="str">
        <f>IFERROR(#REF!*U227,"")</f>
        <v/>
      </c>
      <c r="AA227" s="15" t="s">
        <v>262</v>
      </c>
      <c r="AB227" s="16">
        <f>SUM(U227/AA227)</f>
        <v>0.54545454545454541</v>
      </c>
      <c r="AC227" s="16">
        <f t="shared" si="19"/>
        <v>0</v>
      </c>
      <c r="AD227" s="15">
        <f t="shared" si="20"/>
        <v>0</v>
      </c>
    </row>
    <row r="228" spans="1:30" ht="25.35" customHeight="1" x14ac:dyDescent="0.25">
      <c r="A228" s="14" t="s">
        <v>412</v>
      </c>
      <c r="B228" s="15" t="s">
        <v>27</v>
      </c>
      <c r="C228" s="15" t="s">
        <v>28</v>
      </c>
      <c r="D228" s="15" t="s">
        <v>84</v>
      </c>
      <c r="E228" s="15" t="s">
        <v>970</v>
      </c>
      <c r="F228" s="15" t="s">
        <v>1921</v>
      </c>
      <c r="G228" s="15" t="s">
        <v>1922</v>
      </c>
      <c r="H228" s="15" t="s">
        <v>1710</v>
      </c>
      <c r="I228" s="15" t="s">
        <v>1711</v>
      </c>
      <c r="J228" s="15" t="s">
        <v>1941</v>
      </c>
      <c r="K228" s="15" t="s">
        <v>1942</v>
      </c>
      <c r="L228" s="15"/>
      <c r="M228" s="15" t="s">
        <v>266</v>
      </c>
      <c r="N228" s="15" t="s">
        <v>1945</v>
      </c>
      <c r="O228" s="15" t="s">
        <v>976</v>
      </c>
      <c r="P228" s="15" t="s">
        <v>1946</v>
      </c>
      <c r="Q228" s="15" t="s">
        <v>42</v>
      </c>
      <c r="R228" s="15" t="s">
        <v>55</v>
      </c>
      <c r="S228" s="15">
        <v>6</v>
      </c>
      <c r="T228" s="15">
        <v>0</v>
      </c>
      <c r="U228" s="31">
        <f t="shared" si="16"/>
        <v>6</v>
      </c>
      <c r="V228" s="24">
        <v>16.100000000000001</v>
      </c>
      <c r="W228" s="24">
        <f t="shared" si="17"/>
        <v>96.600000000000009</v>
      </c>
      <c r="X228" s="24">
        <v>40</v>
      </c>
      <c r="Y228" s="24">
        <f t="shared" si="18"/>
        <v>240</v>
      </c>
      <c r="Z228" s="28" t="str">
        <f>IFERROR(#REF!*U228,"")</f>
        <v/>
      </c>
      <c r="AA228" s="15" t="s">
        <v>262</v>
      </c>
      <c r="AB228" s="16">
        <f>SUM(U228/AA228)</f>
        <v>0.13636363636363635</v>
      </c>
      <c r="AC228" s="16">
        <f t="shared" si="19"/>
        <v>0</v>
      </c>
      <c r="AD228" s="15">
        <f t="shared" si="20"/>
        <v>0</v>
      </c>
    </row>
    <row r="229" spans="1:30" ht="115.35" customHeight="1" x14ac:dyDescent="0.25">
      <c r="A229" s="14"/>
      <c r="B229" s="15" t="s">
        <v>27</v>
      </c>
      <c r="C229" s="15" t="s">
        <v>28</v>
      </c>
      <c r="D229" s="15" t="s">
        <v>84</v>
      </c>
      <c r="E229" s="15" t="s">
        <v>402</v>
      </c>
      <c r="F229" s="15" t="s">
        <v>791</v>
      </c>
      <c r="G229" s="15" t="s">
        <v>792</v>
      </c>
      <c r="H229" s="15" t="s">
        <v>464</v>
      </c>
      <c r="I229" s="15" t="s">
        <v>465</v>
      </c>
      <c r="J229" s="15" t="s">
        <v>429</v>
      </c>
      <c r="K229" s="15" t="s">
        <v>430</v>
      </c>
      <c r="L229" s="15"/>
      <c r="M229" s="15" t="s">
        <v>266</v>
      </c>
      <c r="N229" s="15" t="s">
        <v>841</v>
      </c>
      <c r="O229" s="15" t="s">
        <v>471</v>
      </c>
      <c r="P229" s="15" t="s">
        <v>842</v>
      </c>
      <c r="Q229" s="15" t="s">
        <v>42</v>
      </c>
      <c r="R229" s="15" t="s">
        <v>65</v>
      </c>
      <c r="S229" s="15">
        <v>229</v>
      </c>
      <c r="T229" s="15">
        <v>0</v>
      </c>
      <c r="U229" s="31">
        <f t="shared" si="16"/>
        <v>229</v>
      </c>
      <c r="V229" s="24">
        <v>17.5</v>
      </c>
      <c r="W229" s="24">
        <f t="shared" si="17"/>
        <v>4007.5</v>
      </c>
      <c r="X229" s="24">
        <v>55</v>
      </c>
      <c r="Y229" s="24">
        <f t="shared" si="18"/>
        <v>12595</v>
      </c>
      <c r="Z229" s="28" t="str">
        <f>IFERROR(#REF!*U229,"")</f>
        <v/>
      </c>
      <c r="AA229" s="15" t="s">
        <v>414</v>
      </c>
      <c r="AB229" s="16">
        <f>SUM(U229/AA229)</f>
        <v>12.722222222222221</v>
      </c>
      <c r="AC229" s="16">
        <f t="shared" si="19"/>
        <v>12</v>
      </c>
      <c r="AD229" s="15">
        <f t="shared" si="20"/>
        <v>216</v>
      </c>
    </row>
    <row r="230" spans="1:30" ht="25.35" customHeight="1" x14ac:dyDescent="0.25">
      <c r="A230" s="14" t="s">
        <v>412</v>
      </c>
      <c r="B230" s="15" t="s">
        <v>27</v>
      </c>
      <c r="C230" s="15" t="s">
        <v>28</v>
      </c>
      <c r="D230" s="15" t="s">
        <v>84</v>
      </c>
      <c r="E230" s="15" t="s">
        <v>402</v>
      </c>
      <c r="F230" s="15" t="s">
        <v>791</v>
      </c>
      <c r="G230" s="15" t="s">
        <v>792</v>
      </c>
      <c r="H230" s="15" t="s">
        <v>464</v>
      </c>
      <c r="I230" s="15" t="s">
        <v>465</v>
      </c>
      <c r="J230" s="15" t="s">
        <v>429</v>
      </c>
      <c r="K230" s="15" t="s">
        <v>430</v>
      </c>
      <c r="L230" s="15"/>
      <c r="M230" s="15" t="s">
        <v>266</v>
      </c>
      <c r="N230" s="15" t="s">
        <v>837</v>
      </c>
      <c r="O230" s="15" t="s">
        <v>471</v>
      </c>
      <c r="P230" s="15" t="s">
        <v>838</v>
      </c>
      <c r="Q230" s="15" t="s">
        <v>42</v>
      </c>
      <c r="R230" s="15" t="s">
        <v>65</v>
      </c>
      <c r="S230" s="15">
        <v>127</v>
      </c>
      <c r="T230" s="15">
        <v>0</v>
      </c>
      <c r="U230" s="31">
        <f t="shared" si="16"/>
        <v>127</v>
      </c>
      <c r="V230" s="24">
        <v>17.5</v>
      </c>
      <c r="W230" s="24">
        <f t="shared" si="17"/>
        <v>2222.5</v>
      </c>
      <c r="X230" s="24">
        <v>55</v>
      </c>
      <c r="Y230" s="24">
        <f t="shared" si="18"/>
        <v>6985</v>
      </c>
      <c r="Z230" s="28" t="str">
        <f>IFERROR(#REF!*U230,"")</f>
        <v/>
      </c>
      <c r="AA230" s="15" t="s">
        <v>414</v>
      </c>
      <c r="AB230" s="16">
        <f>SUM(U230/AA230)</f>
        <v>7.0555555555555554</v>
      </c>
      <c r="AC230" s="16">
        <f t="shared" si="19"/>
        <v>7</v>
      </c>
      <c r="AD230" s="15">
        <f t="shared" si="20"/>
        <v>126</v>
      </c>
    </row>
    <row r="231" spans="1:30" ht="25.35" customHeight="1" x14ac:dyDescent="0.25">
      <c r="A231" s="14" t="s">
        <v>412</v>
      </c>
      <c r="B231" s="15" t="s">
        <v>27</v>
      </c>
      <c r="C231" s="15" t="s">
        <v>28</v>
      </c>
      <c r="D231" s="15" t="s">
        <v>84</v>
      </c>
      <c r="E231" s="15" t="s">
        <v>402</v>
      </c>
      <c r="F231" s="15" t="s">
        <v>791</v>
      </c>
      <c r="G231" s="15" t="s">
        <v>792</v>
      </c>
      <c r="H231" s="15" t="s">
        <v>464</v>
      </c>
      <c r="I231" s="15" t="s">
        <v>465</v>
      </c>
      <c r="J231" s="15" t="s">
        <v>429</v>
      </c>
      <c r="K231" s="15" t="s">
        <v>430</v>
      </c>
      <c r="L231" s="15"/>
      <c r="M231" s="15" t="s">
        <v>266</v>
      </c>
      <c r="N231" s="15" t="s">
        <v>839</v>
      </c>
      <c r="O231" s="15" t="s">
        <v>471</v>
      </c>
      <c r="P231" s="15" t="s">
        <v>840</v>
      </c>
      <c r="Q231" s="15" t="s">
        <v>42</v>
      </c>
      <c r="R231" s="15" t="s">
        <v>65</v>
      </c>
      <c r="S231" s="15">
        <v>308</v>
      </c>
      <c r="T231" s="15">
        <v>0</v>
      </c>
      <c r="U231" s="31">
        <f t="shared" si="16"/>
        <v>308</v>
      </c>
      <c r="V231" s="24">
        <v>17.5</v>
      </c>
      <c r="W231" s="24">
        <f t="shared" si="17"/>
        <v>5390</v>
      </c>
      <c r="X231" s="24">
        <v>55</v>
      </c>
      <c r="Y231" s="24">
        <f t="shared" si="18"/>
        <v>16940</v>
      </c>
      <c r="Z231" s="28" t="str">
        <f>IFERROR(#REF!*U231,"")</f>
        <v/>
      </c>
      <c r="AA231" s="15" t="s">
        <v>414</v>
      </c>
      <c r="AB231" s="16">
        <f>SUM(U231/AA231)</f>
        <v>17.111111111111111</v>
      </c>
      <c r="AC231" s="16">
        <f t="shared" si="19"/>
        <v>17</v>
      </c>
      <c r="AD231" s="15">
        <f t="shared" si="20"/>
        <v>306</v>
      </c>
    </row>
    <row r="232" spans="1:30" ht="115.35" customHeight="1" x14ac:dyDescent="0.25">
      <c r="A232" s="14"/>
      <c r="B232" s="15" t="s">
        <v>27</v>
      </c>
      <c r="C232" s="15" t="s">
        <v>28</v>
      </c>
      <c r="D232" s="15" t="s">
        <v>84</v>
      </c>
      <c r="E232" s="15" t="s">
        <v>402</v>
      </c>
      <c r="F232" s="15" t="s">
        <v>403</v>
      </c>
      <c r="G232" s="15" t="s">
        <v>404</v>
      </c>
      <c r="H232" s="15" t="s">
        <v>405</v>
      </c>
      <c r="I232" s="15" t="s">
        <v>406</v>
      </c>
      <c r="J232" s="15" t="s">
        <v>407</v>
      </c>
      <c r="K232" s="15" t="s">
        <v>408</v>
      </c>
      <c r="L232" s="15"/>
      <c r="M232" s="15" t="s">
        <v>424</v>
      </c>
      <c r="N232" s="15" t="s">
        <v>421</v>
      </c>
      <c r="O232" s="15" t="s">
        <v>412</v>
      </c>
      <c r="P232" s="15" t="s">
        <v>422</v>
      </c>
      <c r="Q232" s="15" t="s">
        <v>42</v>
      </c>
      <c r="R232" s="15" t="s">
        <v>77</v>
      </c>
      <c r="S232" s="15">
        <v>692</v>
      </c>
      <c r="T232" s="15">
        <v>0</v>
      </c>
      <c r="U232" s="31">
        <f t="shared" si="16"/>
        <v>692</v>
      </c>
      <c r="V232" s="24">
        <v>17.5</v>
      </c>
      <c r="W232" s="24">
        <f t="shared" si="17"/>
        <v>12110</v>
      </c>
      <c r="X232" s="24">
        <v>50</v>
      </c>
      <c r="Y232" s="24">
        <f t="shared" si="18"/>
        <v>34600</v>
      </c>
      <c r="Z232" s="28" t="str">
        <f>IFERROR(#REF!*U232,"")</f>
        <v/>
      </c>
      <c r="AA232" s="15" t="s">
        <v>414</v>
      </c>
      <c r="AB232" s="16">
        <f>SUM(U232/AA232)</f>
        <v>38.444444444444443</v>
      </c>
      <c r="AC232" s="16">
        <f t="shared" si="19"/>
        <v>38</v>
      </c>
      <c r="AD232" s="15">
        <f t="shared" si="20"/>
        <v>684</v>
      </c>
    </row>
    <row r="233" spans="1:30" ht="25.35" customHeight="1" x14ac:dyDescent="0.25">
      <c r="A233" s="14" t="s">
        <v>412</v>
      </c>
      <c r="B233" s="15" t="s">
        <v>27</v>
      </c>
      <c r="C233" s="15" t="s">
        <v>28</v>
      </c>
      <c r="D233" s="15" t="s">
        <v>84</v>
      </c>
      <c r="E233" s="15" t="s">
        <v>402</v>
      </c>
      <c r="F233" s="15" t="s">
        <v>403</v>
      </c>
      <c r="G233" s="15" t="s">
        <v>404</v>
      </c>
      <c r="H233" s="15" t="s">
        <v>405</v>
      </c>
      <c r="I233" s="15" t="s">
        <v>406</v>
      </c>
      <c r="J233" s="15" t="s">
        <v>407</v>
      </c>
      <c r="K233" s="15" t="s">
        <v>408</v>
      </c>
      <c r="L233" s="15"/>
      <c r="M233" s="15" t="s">
        <v>424</v>
      </c>
      <c r="N233" s="15" t="s">
        <v>425</v>
      </c>
      <c r="O233" s="15" t="s">
        <v>412</v>
      </c>
      <c r="P233" s="15" t="s">
        <v>426</v>
      </c>
      <c r="Q233" s="15" t="s">
        <v>42</v>
      </c>
      <c r="R233" s="15" t="s">
        <v>77</v>
      </c>
      <c r="S233" s="15">
        <v>264</v>
      </c>
      <c r="T233" s="15">
        <v>0</v>
      </c>
      <c r="U233" s="31">
        <f t="shared" si="16"/>
        <v>264</v>
      </c>
      <c r="V233" s="24">
        <v>17.5</v>
      </c>
      <c r="W233" s="24">
        <f t="shared" si="17"/>
        <v>4620</v>
      </c>
      <c r="X233" s="24">
        <v>50</v>
      </c>
      <c r="Y233" s="24">
        <f t="shared" si="18"/>
        <v>13200</v>
      </c>
      <c r="Z233" s="28" t="str">
        <f>IFERROR(#REF!*U233,"")</f>
        <v/>
      </c>
      <c r="AA233" s="15" t="s">
        <v>414</v>
      </c>
      <c r="AB233" s="16">
        <f>SUM(U233/AA233)</f>
        <v>14.666666666666666</v>
      </c>
      <c r="AC233" s="16">
        <f t="shared" si="19"/>
        <v>14</v>
      </c>
      <c r="AD233" s="15">
        <f t="shared" si="20"/>
        <v>252</v>
      </c>
    </row>
    <row r="234" spans="1:30" ht="25.35" customHeight="1" x14ac:dyDescent="0.25">
      <c r="A234" s="14" t="s">
        <v>412</v>
      </c>
      <c r="B234" s="15" t="s">
        <v>27</v>
      </c>
      <c r="C234" s="15" t="s">
        <v>28</v>
      </c>
      <c r="D234" s="15" t="s">
        <v>84</v>
      </c>
      <c r="E234" s="15" t="s">
        <v>402</v>
      </c>
      <c r="F234" s="15" t="s">
        <v>403</v>
      </c>
      <c r="G234" s="15" t="s">
        <v>404</v>
      </c>
      <c r="H234" s="15" t="s">
        <v>405</v>
      </c>
      <c r="I234" s="15" t="s">
        <v>406</v>
      </c>
      <c r="J234" s="15" t="s">
        <v>407</v>
      </c>
      <c r="K234" s="15" t="s">
        <v>408</v>
      </c>
      <c r="L234" s="15"/>
      <c r="M234" s="15" t="s">
        <v>424</v>
      </c>
      <c r="N234" s="15" t="s">
        <v>417</v>
      </c>
      <c r="O234" s="15" t="s">
        <v>412</v>
      </c>
      <c r="P234" s="15" t="s">
        <v>418</v>
      </c>
      <c r="Q234" s="15" t="s">
        <v>42</v>
      </c>
      <c r="R234" s="15" t="s">
        <v>77</v>
      </c>
      <c r="S234" s="15">
        <v>980</v>
      </c>
      <c r="T234" s="15">
        <v>0</v>
      </c>
      <c r="U234" s="31">
        <f t="shared" si="16"/>
        <v>980</v>
      </c>
      <c r="V234" s="24">
        <v>17.5</v>
      </c>
      <c r="W234" s="24">
        <f t="shared" si="17"/>
        <v>17150</v>
      </c>
      <c r="X234" s="24">
        <v>50</v>
      </c>
      <c r="Y234" s="24">
        <f t="shared" si="18"/>
        <v>49000</v>
      </c>
      <c r="Z234" s="28" t="str">
        <f>IFERROR(#REF!*U234,"")</f>
        <v/>
      </c>
      <c r="AA234" s="15" t="s">
        <v>414</v>
      </c>
      <c r="AB234" s="16">
        <f>SUM(U234/AA234)</f>
        <v>54.444444444444443</v>
      </c>
      <c r="AC234" s="16">
        <f t="shared" si="19"/>
        <v>54</v>
      </c>
      <c r="AD234" s="15">
        <f t="shared" si="20"/>
        <v>972</v>
      </c>
    </row>
    <row r="235" spans="1:30" ht="25.35" customHeight="1" x14ac:dyDescent="0.25">
      <c r="A235" s="14" t="s">
        <v>412</v>
      </c>
      <c r="B235" s="15" t="s">
        <v>27</v>
      </c>
      <c r="C235" s="15" t="s">
        <v>28</v>
      </c>
      <c r="D235" s="15" t="s">
        <v>84</v>
      </c>
      <c r="E235" s="15" t="s">
        <v>402</v>
      </c>
      <c r="F235" s="15" t="s">
        <v>403</v>
      </c>
      <c r="G235" s="15" t="s">
        <v>404</v>
      </c>
      <c r="H235" s="15" t="s">
        <v>405</v>
      </c>
      <c r="I235" s="15" t="s">
        <v>406</v>
      </c>
      <c r="J235" s="15" t="s">
        <v>407</v>
      </c>
      <c r="K235" s="15" t="s">
        <v>408</v>
      </c>
      <c r="L235" s="15"/>
      <c r="M235" s="15" t="s">
        <v>410</v>
      </c>
      <c r="N235" s="15" t="s">
        <v>411</v>
      </c>
      <c r="O235" s="15" t="s">
        <v>412</v>
      </c>
      <c r="P235" s="15" t="s">
        <v>413</v>
      </c>
      <c r="Q235" s="15" t="s">
        <v>42</v>
      </c>
      <c r="R235" s="15" t="s">
        <v>77</v>
      </c>
      <c r="S235" s="15">
        <v>460</v>
      </c>
      <c r="T235" s="15">
        <v>0</v>
      </c>
      <c r="U235" s="31">
        <f t="shared" si="16"/>
        <v>460</v>
      </c>
      <c r="V235" s="24">
        <v>17.5</v>
      </c>
      <c r="W235" s="24">
        <f t="shared" si="17"/>
        <v>8050</v>
      </c>
      <c r="X235" s="24">
        <v>50</v>
      </c>
      <c r="Y235" s="24">
        <f t="shared" si="18"/>
        <v>23000</v>
      </c>
      <c r="Z235" s="28" t="str">
        <f>IFERROR(#REF!*U235,"")</f>
        <v/>
      </c>
      <c r="AA235" s="15" t="s">
        <v>414</v>
      </c>
      <c r="AB235" s="16">
        <f>SUM(U235/AA235)</f>
        <v>25.555555555555557</v>
      </c>
      <c r="AC235" s="16">
        <f t="shared" si="19"/>
        <v>25</v>
      </c>
      <c r="AD235" s="15">
        <f t="shared" si="20"/>
        <v>450</v>
      </c>
    </row>
    <row r="236" spans="1:30" ht="25.35" customHeight="1" x14ac:dyDescent="0.25">
      <c r="A236" s="14" t="s">
        <v>412</v>
      </c>
      <c r="B236" s="15" t="s">
        <v>27</v>
      </c>
      <c r="C236" s="15" t="s">
        <v>28</v>
      </c>
      <c r="D236" s="15" t="s">
        <v>84</v>
      </c>
      <c r="E236" s="15" t="s">
        <v>402</v>
      </c>
      <c r="F236" s="15" t="s">
        <v>791</v>
      </c>
      <c r="G236" s="15" t="s">
        <v>792</v>
      </c>
      <c r="H236" s="15" t="s">
        <v>615</v>
      </c>
      <c r="I236" s="15" t="s">
        <v>616</v>
      </c>
      <c r="J236" s="15" t="s">
        <v>466</v>
      </c>
      <c r="K236" s="15" t="s">
        <v>467</v>
      </c>
      <c r="L236" s="15"/>
      <c r="M236" s="15" t="s">
        <v>116</v>
      </c>
      <c r="N236" s="15" t="s">
        <v>833</v>
      </c>
      <c r="O236" s="15" t="s">
        <v>471</v>
      </c>
      <c r="P236" s="15" t="s">
        <v>834</v>
      </c>
      <c r="Q236" s="15" t="s">
        <v>534</v>
      </c>
      <c r="R236" s="15" t="s">
        <v>65</v>
      </c>
      <c r="S236" s="15">
        <v>1</v>
      </c>
      <c r="T236" s="15">
        <v>0</v>
      </c>
      <c r="U236" s="31">
        <f t="shared" si="16"/>
        <v>1</v>
      </c>
      <c r="V236" s="24">
        <v>16.5</v>
      </c>
      <c r="W236" s="24">
        <f t="shared" si="17"/>
        <v>16.5</v>
      </c>
      <c r="X236" s="24">
        <v>50</v>
      </c>
      <c r="Y236" s="24">
        <f t="shared" si="18"/>
        <v>50</v>
      </c>
      <c r="Z236" s="28" t="str">
        <f>IFERROR(#REF!*U236,"")</f>
        <v/>
      </c>
      <c r="AA236" s="15" t="s">
        <v>414</v>
      </c>
      <c r="AB236" s="16">
        <f>SUM(U236/AA236)</f>
        <v>5.5555555555555552E-2</v>
      </c>
      <c r="AC236" s="16">
        <f t="shared" si="19"/>
        <v>0</v>
      </c>
      <c r="AD236" s="15">
        <f t="shared" si="20"/>
        <v>0</v>
      </c>
    </row>
    <row r="237" spans="1:30" ht="25.35" customHeight="1" x14ac:dyDescent="0.25">
      <c r="A237" s="14" t="s">
        <v>412</v>
      </c>
      <c r="B237" s="15" t="s">
        <v>27</v>
      </c>
      <c r="C237" s="15" t="s">
        <v>28</v>
      </c>
      <c r="D237" s="15" t="s">
        <v>84</v>
      </c>
      <c r="E237" s="15" t="s">
        <v>402</v>
      </c>
      <c r="F237" s="15" t="s">
        <v>791</v>
      </c>
      <c r="G237" s="15" t="s">
        <v>792</v>
      </c>
      <c r="H237" s="15" t="s">
        <v>615</v>
      </c>
      <c r="I237" s="15" t="s">
        <v>616</v>
      </c>
      <c r="J237" s="15" t="s">
        <v>466</v>
      </c>
      <c r="K237" s="15" t="s">
        <v>467</v>
      </c>
      <c r="L237" s="15"/>
      <c r="M237" s="15" t="s">
        <v>116</v>
      </c>
      <c r="N237" s="15" t="s">
        <v>835</v>
      </c>
      <c r="O237" s="15" t="s">
        <v>471</v>
      </c>
      <c r="P237" s="15" t="s">
        <v>836</v>
      </c>
      <c r="Q237" s="15" t="s">
        <v>534</v>
      </c>
      <c r="R237" s="15" t="s">
        <v>65</v>
      </c>
      <c r="S237" s="15">
        <v>23</v>
      </c>
      <c r="T237" s="15">
        <v>0</v>
      </c>
      <c r="U237" s="31">
        <f t="shared" si="16"/>
        <v>23</v>
      </c>
      <c r="V237" s="24">
        <v>16.5</v>
      </c>
      <c r="W237" s="24">
        <f t="shared" si="17"/>
        <v>379.5</v>
      </c>
      <c r="X237" s="24">
        <v>50</v>
      </c>
      <c r="Y237" s="24">
        <f t="shared" si="18"/>
        <v>1150</v>
      </c>
      <c r="Z237" s="28" t="str">
        <f>IFERROR(#REF!*U237,"")</f>
        <v/>
      </c>
      <c r="AA237" s="15" t="s">
        <v>414</v>
      </c>
      <c r="AB237" s="16">
        <f>SUM(U237/AA237)</f>
        <v>1.2777777777777777</v>
      </c>
      <c r="AC237" s="16">
        <f t="shared" si="19"/>
        <v>1</v>
      </c>
      <c r="AD237" s="15">
        <f t="shared" si="20"/>
        <v>18</v>
      </c>
    </row>
    <row r="238" spans="1:30" ht="25.35" customHeight="1" x14ac:dyDescent="0.25">
      <c r="A238" s="14" t="s">
        <v>412</v>
      </c>
      <c r="B238" s="15" t="s">
        <v>27</v>
      </c>
      <c r="C238" s="15" t="s">
        <v>28</v>
      </c>
      <c r="D238" s="15" t="s">
        <v>84</v>
      </c>
      <c r="E238" s="15" t="s">
        <v>402</v>
      </c>
      <c r="F238" s="15" t="s">
        <v>791</v>
      </c>
      <c r="G238" s="15" t="s">
        <v>792</v>
      </c>
      <c r="H238" s="15" t="s">
        <v>33</v>
      </c>
      <c r="I238" s="15" t="s">
        <v>34</v>
      </c>
      <c r="J238" s="15" t="s">
        <v>466</v>
      </c>
      <c r="K238" s="15" t="s">
        <v>467</v>
      </c>
      <c r="L238" s="15"/>
      <c r="M238" s="15" t="s">
        <v>116</v>
      </c>
      <c r="N238" s="15" t="s">
        <v>793</v>
      </c>
      <c r="O238" s="15" t="s">
        <v>471</v>
      </c>
      <c r="P238" s="15" t="s">
        <v>794</v>
      </c>
      <c r="Q238" s="15" t="s">
        <v>534</v>
      </c>
      <c r="R238" s="15" t="s">
        <v>65</v>
      </c>
      <c r="S238" s="15">
        <v>6</v>
      </c>
      <c r="T238" s="15">
        <v>0</v>
      </c>
      <c r="U238" s="31">
        <f t="shared" si="16"/>
        <v>6</v>
      </c>
      <c r="V238" s="24">
        <v>16.5</v>
      </c>
      <c r="W238" s="24">
        <f t="shared" si="17"/>
        <v>99</v>
      </c>
      <c r="X238" s="24">
        <v>50</v>
      </c>
      <c r="Y238" s="24">
        <f t="shared" si="18"/>
        <v>300</v>
      </c>
      <c r="Z238" s="28" t="str">
        <f>IFERROR(#REF!*U238,"")</f>
        <v/>
      </c>
      <c r="AA238" s="15" t="s">
        <v>414</v>
      </c>
      <c r="AB238" s="16">
        <f>SUM(U238/AA238)</f>
        <v>0.33333333333333331</v>
      </c>
      <c r="AC238" s="16">
        <f t="shared" si="19"/>
        <v>0</v>
      </c>
      <c r="AD238" s="15">
        <f t="shared" si="20"/>
        <v>0</v>
      </c>
    </row>
    <row r="239" spans="1:30" ht="115.35" customHeight="1" x14ac:dyDescent="0.25">
      <c r="A239" s="14"/>
      <c r="B239" s="15" t="s">
        <v>27</v>
      </c>
      <c r="C239" s="15" t="s">
        <v>28</v>
      </c>
      <c r="D239" s="15" t="s">
        <v>84</v>
      </c>
      <c r="E239" s="15" t="s">
        <v>402</v>
      </c>
      <c r="F239" s="15" t="s">
        <v>791</v>
      </c>
      <c r="G239" s="15" t="s">
        <v>792</v>
      </c>
      <c r="H239" s="15" t="s">
        <v>513</v>
      </c>
      <c r="I239" s="15" t="s">
        <v>514</v>
      </c>
      <c r="J239" s="15" t="s">
        <v>797</v>
      </c>
      <c r="K239" s="15" t="s">
        <v>798</v>
      </c>
      <c r="L239" s="15"/>
      <c r="M239" s="15" t="s">
        <v>116</v>
      </c>
      <c r="N239" s="15" t="s">
        <v>801</v>
      </c>
      <c r="O239" s="15" t="s">
        <v>471</v>
      </c>
      <c r="P239" s="15" t="s">
        <v>802</v>
      </c>
      <c r="Q239" s="15" t="s">
        <v>534</v>
      </c>
      <c r="R239" s="15" t="s">
        <v>65</v>
      </c>
      <c r="S239" s="15">
        <v>738</v>
      </c>
      <c r="T239" s="15">
        <v>0</v>
      </c>
      <c r="U239" s="31">
        <f t="shared" si="16"/>
        <v>738</v>
      </c>
      <c r="V239" s="24">
        <v>17.5</v>
      </c>
      <c r="W239" s="24">
        <f t="shared" si="17"/>
        <v>12915</v>
      </c>
      <c r="X239" s="24">
        <v>55</v>
      </c>
      <c r="Y239" s="24">
        <f t="shared" si="18"/>
        <v>40590</v>
      </c>
      <c r="Z239" s="28" t="str">
        <f>IFERROR(#REF!*U239,"")</f>
        <v/>
      </c>
      <c r="AA239" s="15" t="s">
        <v>414</v>
      </c>
      <c r="AB239" s="16">
        <f>SUM(U239/AA239)</f>
        <v>41</v>
      </c>
      <c r="AC239" s="16">
        <f t="shared" si="19"/>
        <v>41</v>
      </c>
      <c r="AD239" s="15">
        <f t="shared" si="20"/>
        <v>738</v>
      </c>
    </row>
    <row r="240" spans="1:30" ht="25.35" customHeight="1" x14ac:dyDescent="0.25">
      <c r="A240" s="14" t="s">
        <v>412</v>
      </c>
      <c r="B240" s="15" t="s">
        <v>27</v>
      </c>
      <c r="C240" s="15" t="s">
        <v>28</v>
      </c>
      <c r="D240" s="15" t="s">
        <v>84</v>
      </c>
      <c r="E240" s="15" t="s">
        <v>402</v>
      </c>
      <c r="F240" s="15" t="s">
        <v>791</v>
      </c>
      <c r="G240" s="15" t="s">
        <v>792</v>
      </c>
      <c r="H240" s="15" t="s">
        <v>513</v>
      </c>
      <c r="I240" s="15" t="s">
        <v>514</v>
      </c>
      <c r="J240" s="15" t="s">
        <v>797</v>
      </c>
      <c r="K240" s="15" t="s">
        <v>798</v>
      </c>
      <c r="L240" s="15"/>
      <c r="M240" s="15" t="s">
        <v>116</v>
      </c>
      <c r="N240" s="15" t="s">
        <v>799</v>
      </c>
      <c r="O240" s="15" t="s">
        <v>471</v>
      </c>
      <c r="P240" s="15" t="s">
        <v>800</v>
      </c>
      <c r="Q240" s="15" t="s">
        <v>534</v>
      </c>
      <c r="R240" s="15" t="s">
        <v>65</v>
      </c>
      <c r="S240" s="15">
        <v>752</v>
      </c>
      <c r="T240" s="15">
        <v>0</v>
      </c>
      <c r="U240" s="31">
        <f t="shared" si="16"/>
        <v>752</v>
      </c>
      <c r="V240" s="24">
        <v>17.5</v>
      </c>
      <c r="W240" s="24">
        <f t="shared" si="17"/>
        <v>13160</v>
      </c>
      <c r="X240" s="24">
        <v>55</v>
      </c>
      <c r="Y240" s="24">
        <f t="shared" si="18"/>
        <v>41360</v>
      </c>
      <c r="Z240" s="28" t="str">
        <f>IFERROR(#REF!*U240,"")</f>
        <v/>
      </c>
      <c r="AA240" s="15" t="s">
        <v>414</v>
      </c>
      <c r="AB240" s="16">
        <f>SUM(U240/AA240)</f>
        <v>41.777777777777779</v>
      </c>
      <c r="AC240" s="16">
        <f t="shared" si="19"/>
        <v>41</v>
      </c>
      <c r="AD240" s="15">
        <f t="shared" si="20"/>
        <v>738</v>
      </c>
    </row>
    <row r="241" spans="1:30" ht="25.35" customHeight="1" x14ac:dyDescent="0.25">
      <c r="A241" s="14" t="s">
        <v>412</v>
      </c>
      <c r="B241" s="15" t="s">
        <v>27</v>
      </c>
      <c r="C241" s="15" t="s">
        <v>28</v>
      </c>
      <c r="D241" s="15" t="s">
        <v>84</v>
      </c>
      <c r="E241" s="15" t="s">
        <v>402</v>
      </c>
      <c r="F241" s="15" t="s">
        <v>791</v>
      </c>
      <c r="G241" s="15" t="s">
        <v>792</v>
      </c>
      <c r="H241" s="15" t="s">
        <v>513</v>
      </c>
      <c r="I241" s="15" t="s">
        <v>514</v>
      </c>
      <c r="J241" s="15" t="s">
        <v>797</v>
      </c>
      <c r="K241" s="15" t="s">
        <v>798</v>
      </c>
      <c r="L241" s="15"/>
      <c r="M241" s="15" t="s">
        <v>116</v>
      </c>
      <c r="N241" s="15" t="s">
        <v>803</v>
      </c>
      <c r="O241" s="15" t="s">
        <v>471</v>
      </c>
      <c r="P241" s="15" t="s">
        <v>804</v>
      </c>
      <c r="Q241" s="15" t="s">
        <v>534</v>
      </c>
      <c r="R241" s="15" t="s">
        <v>65</v>
      </c>
      <c r="S241" s="15">
        <v>400</v>
      </c>
      <c r="T241" s="15">
        <v>0</v>
      </c>
      <c r="U241" s="31">
        <f t="shared" si="16"/>
        <v>400</v>
      </c>
      <c r="V241" s="24">
        <v>17.5</v>
      </c>
      <c r="W241" s="24">
        <f t="shared" si="17"/>
        <v>7000</v>
      </c>
      <c r="X241" s="24">
        <v>55</v>
      </c>
      <c r="Y241" s="24">
        <f t="shared" si="18"/>
        <v>22000</v>
      </c>
      <c r="Z241" s="28" t="str">
        <f>IFERROR(#REF!*U241,"")</f>
        <v/>
      </c>
      <c r="AA241" s="15" t="s">
        <v>414</v>
      </c>
      <c r="AB241" s="16">
        <f>SUM(U241/AA241)</f>
        <v>22.222222222222221</v>
      </c>
      <c r="AC241" s="16">
        <f t="shared" si="19"/>
        <v>22</v>
      </c>
      <c r="AD241" s="15">
        <f t="shared" si="20"/>
        <v>396</v>
      </c>
    </row>
    <row r="242" spans="1:30" ht="115.35" customHeight="1" x14ac:dyDescent="0.25">
      <c r="A242" s="14"/>
      <c r="B242" s="15" t="s">
        <v>27</v>
      </c>
      <c r="C242" s="15" t="s">
        <v>28</v>
      </c>
      <c r="D242" s="15" t="s">
        <v>84</v>
      </c>
      <c r="E242" s="15" t="s">
        <v>402</v>
      </c>
      <c r="F242" s="15" t="s">
        <v>791</v>
      </c>
      <c r="G242" s="15" t="s">
        <v>792</v>
      </c>
      <c r="H242" s="15" t="s">
        <v>551</v>
      </c>
      <c r="I242" s="15" t="s">
        <v>552</v>
      </c>
      <c r="J242" s="15" t="s">
        <v>429</v>
      </c>
      <c r="K242" s="15" t="s">
        <v>430</v>
      </c>
      <c r="L242" s="15"/>
      <c r="M242" s="15" t="s">
        <v>116</v>
      </c>
      <c r="N242" s="15" t="s">
        <v>821</v>
      </c>
      <c r="O242" s="15" t="s">
        <v>471</v>
      </c>
      <c r="P242" s="15" t="s">
        <v>822</v>
      </c>
      <c r="Q242" s="15" t="s">
        <v>534</v>
      </c>
      <c r="R242" s="15" t="s">
        <v>65</v>
      </c>
      <c r="S242" s="15">
        <v>332</v>
      </c>
      <c r="T242" s="15">
        <v>0</v>
      </c>
      <c r="U242" s="31">
        <f t="shared" si="16"/>
        <v>332</v>
      </c>
      <c r="V242" s="24">
        <v>17.5</v>
      </c>
      <c r="W242" s="24">
        <f t="shared" si="17"/>
        <v>5810</v>
      </c>
      <c r="X242" s="24">
        <v>55</v>
      </c>
      <c r="Y242" s="24">
        <f t="shared" si="18"/>
        <v>18260</v>
      </c>
      <c r="Z242" s="28" t="str">
        <f>IFERROR(#REF!*U242,"")</f>
        <v/>
      </c>
      <c r="AA242" s="15" t="s">
        <v>414</v>
      </c>
      <c r="AB242" s="16">
        <f>SUM(U242/AA242)</f>
        <v>18.444444444444443</v>
      </c>
      <c r="AC242" s="16">
        <f t="shared" si="19"/>
        <v>18</v>
      </c>
      <c r="AD242" s="15">
        <f t="shared" si="20"/>
        <v>324</v>
      </c>
    </row>
    <row r="243" spans="1:30" ht="25.35" customHeight="1" x14ac:dyDescent="0.25">
      <c r="A243" s="14" t="s">
        <v>412</v>
      </c>
      <c r="B243" s="15" t="s">
        <v>27</v>
      </c>
      <c r="C243" s="15" t="s">
        <v>28</v>
      </c>
      <c r="D243" s="15" t="s">
        <v>84</v>
      </c>
      <c r="E243" s="15" t="s">
        <v>402</v>
      </c>
      <c r="F243" s="15" t="s">
        <v>791</v>
      </c>
      <c r="G243" s="15" t="s">
        <v>792</v>
      </c>
      <c r="H243" s="15" t="s">
        <v>551</v>
      </c>
      <c r="I243" s="15" t="s">
        <v>552</v>
      </c>
      <c r="J243" s="15" t="s">
        <v>429</v>
      </c>
      <c r="K243" s="15" t="s">
        <v>430</v>
      </c>
      <c r="L243" s="15"/>
      <c r="M243" s="15" t="s">
        <v>116</v>
      </c>
      <c r="N243" s="15" t="s">
        <v>819</v>
      </c>
      <c r="O243" s="15" t="s">
        <v>471</v>
      </c>
      <c r="P243" s="15" t="s">
        <v>820</v>
      </c>
      <c r="Q243" s="15" t="s">
        <v>534</v>
      </c>
      <c r="R243" s="15" t="s">
        <v>65</v>
      </c>
      <c r="S243" s="15">
        <v>492</v>
      </c>
      <c r="T243" s="15">
        <v>0</v>
      </c>
      <c r="U243" s="31">
        <f t="shared" si="16"/>
        <v>492</v>
      </c>
      <c r="V243" s="24">
        <v>17.5</v>
      </c>
      <c r="W243" s="24">
        <f t="shared" si="17"/>
        <v>8610</v>
      </c>
      <c r="X243" s="24">
        <v>55</v>
      </c>
      <c r="Y243" s="24">
        <f t="shared" si="18"/>
        <v>27060</v>
      </c>
      <c r="Z243" s="28" t="str">
        <f>IFERROR(#REF!*U243,"")</f>
        <v/>
      </c>
      <c r="AA243" s="15" t="s">
        <v>414</v>
      </c>
      <c r="AB243" s="16">
        <f>SUM(U243/AA243)</f>
        <v>27.333333333333332</v>
      </c>
      <c r="AC243" s="16">
        <f t="shared" si="19"/>
        <v>27</v>
      </c>
      <c r="AD243" s="15">
        <f t="shared" si="20"/>
        <v>486</v>
      </c>
    </row>
    <row r="244" spans="1:30" ht="25.35" customHeight="1" x14ac:dyDescent="0.25">
      <c r="A244" s="14" t="s">
        <v>412</v>
      </c>
      <c r="B244" s="15" t="s">
        <v>27</v>
      </c>
      <c r="C244" s="15" t="s">
        <v>28</v>
      </c>
      <c r="D244" s="15" t="s">
        <v>84</v>
      </c>
      <c r="E244" s="15" t="s">
        <v>402</v>
      </c>
      <c r="F244" s="15" t="s">
        <v>791</v>
      </c>
      <c r="G244" s="15" t="s">
        <v>792</v>
      </c>
      <c r="H244" s="15" t="s">
        <v>551</v>
      </c>
      <c r="I244" s="15" t="s">
        <v>552</v>
      </c>
      <c r="J244" s="15" t="s">
        <v>429</v>
      </c>
      <c r="K244" s="15" t="s">
        <v>430</v>
      </c>
      <c r="L244" s="15"/>
      <c r="M244" s="15" t="s">
        <v>116</v>
      </c>
      <c r="N244" s="15" t="s">
        <v>817</v>
      </c>
      <c r="O244" s="15" t="s">
        <v>471</v>
      </c>
      <c r="P244" s="15" t="s">
        <v>818</v>
      </c>
      <c r="Q244" s="15" t="s">
        <v>534</v>
      </c>
      <c r="R244" s="15" t="s">
        <v>65</v>
      </c>
      <c r="S244" s="15">
        <v>533</v>
      </c>
      <c r="T244" s="15">
        <v>0</v>
      </c>
      <c r="U244" s="31">
        <f t="shared" si="16"/>
        <v>533</v>
      </c>
      <c r="V244" s="24">
        <v>17.5</v>
      </c>
      <c r="W244" s="24">
        <f t="shared" si="17"/>
        <v>9327.5</v>
      </c>
      <c r="X244" s="24">
        <v>55</v>
      </c>
      <c r="Y244" s="24">
        <f t="shared" si="18"/>
        <v>29315</v>
      </c>
      <c r="Z244" s="28" t="str">
        <f>IFERROR(#REF!*U244,"")</f>
        <v/>
      </c>
      <c r="AA244" s="15" t="s">
        <v>414</v>
      </c>
      <c r="AB244" s="16">
        <f>SUM(U244/AA244)</f>
        <v>29.611111111111111</v>
      </c>
      <c r="AC244" s="16">
        <f t="shared" si="19"/>
        <v>29</v>
      </c>
      <c r="AD244" s="15">
        <f t="shared" si="20"/>
        <v>522</v>
      </c>
    </row>
    <row r="245" spans="1:30" ht="25.35" customHeight="1" x14ac:dyDescent="0.25">
      <c r="A245" s="14" t="s">
        <v>412</v>
      </c>
      <c r="B245" s="15" t="s">
        <v>27</v>
      </c>
      <c r="C245" s="15" t="s">
        <v>28</v>
      </c>
      <c r="D245" s="15" t="s">
        <v>84</v>
      </c>
      <c r="E245" s="15" t="s">
        <v>402</v>
      </c>
      <c r="F245" s="15" t="s">
        <v>791</v>
      </c>
      <c r="G245" s="15" t="s">
        <v>792</v>
      </c>
      <c r="H245" s="15" t="s">
        <v>33</v>
      </c>
      <c r="I245" s="15" t="s">
        <v>34</v>
      </c>
      <c r="J245" s="15" t="s">
        <v>429</v>
      </c>
      <c r="K245" s="15" t="s">
        <v>430</v>
      </c>
      <c r="L245" s="15"/>
      <c r="M245" s="15" t="s">
        <v>116</v>
      </c>
      <c r="N245" s="15" t="s">
        <v>795</v>
      </c>
      <c r="O245" s="15" t="s">
        <v>471</v>
      </c>
      <c r="P245" s="15" t="s">
        <v>796</v>
      </c>
      <c r="Q245" s="15" t="s">
        <v>534</v>
      </c>
      <c r="R245" s="15" t="s">
        <v>65</v>
      </c>
      <c r="S245" s="15">
        <v>1</v>
      </c>
      <c r="T245" s="15">
        <v>0</v>
      </c>
      <c r="U245" s="31">
        <f t="shared" si="16"/>
        <v>1</v>
      </c>
      <c r="V245" s="24">
        <v>17.5</v>
      </c>
      <c r="W245" s="24">
        <f t="shared" si="17"/>
        <v>17.5</v>
      </c>
      <c r="X245" s="24">
        <v>55</v>
      </c>
      <c r="Y245" s="24">
        <f t="shared" si="18"/>
        <v>55</v>
      </c>
      <c r="Z245" s="28" t="str">
        <f>IFERROR(#REF!*U245,"")</f>
        <v/>
      </c>
      <c r="AA245" s="15" t="s">
        <v>414</v>
      </c>
      <c r="AB245" s="16">
        <f>SUM(U245/AA245)</f>
        <v>5.5555555555555552E-2</v>
      </c>
      <c r="AC245" s="16">
        <f t="shared" si="19"/>
        <v>0</v>
      </c>
      <c r="AD245" s="15">
        <f t="shared" si="20"/>
        <v>0</v>
      </c>
    </row>
    <row r="246" spans="1:30" ht="115.35" customHeight="1" x14ac:dyDescent="0.25">
      <c r="A246" s="14"/>
      <c r="B246" s="15" t="s">
        <v>27</v>
      </c>
      <c r="C246" s="15" t="s">
        <v>28</v>
      </c>
      <c r="D246" s="15" t="s">
        <v>84</v>
      </c>
      <c r="E246" s="15" t="s">
        <v>402</v>
      </c>
      <c r="F246" s="15" t="s">
        <v>791</v>
      </c>
      <c r="G246" s="15" t="s">
        <v>792</v>
      </c>
      <c r="H246" s="15" t="s">
        <v>565</v>
      </c>
      <c r="I246" s="15" t="s">
        <v>566</v>
      </c>
      <c r="J246" s="15" t="s">
        <v>429</v>
      </c>
      <c r="K246" s="15" t="s">
        <v>430</v>
      </c>
      <c r="L246" s="15"/>
      <c r="M246" s="15" t="s">
        <v>116</v>
      </c>
      <c r="N246" s="15" t="s">
        <v>825</v>
      </c>
      <c r="O246" s="15" t="s">
        <v>471</v>
      </c>
      <c r="P246" s="15" t="s">
        <v>826</v>
      </c>
      <c r="Q246" s="15" t="s">
        <v>534</v>
      </c>
      <c r="R246" s="15" t="s">
        <v>65</v>
      </c>
      <c r="S246" s="15">
        <v>107</v>
      </c>
      <c r="T246" s="15">
        <v>0</v>
      </c>
      <c r="U246" s="31">
        <f t="shared" si="16"/>
        <v>107</v>
      </c>
      <c r="V246" s="24">
        <v>17.5</v>
      </c>
      <c r="W246" s="24">
        <f t="shared" si="17"/>
        <v>1872.5</v>
      </c>
      <c r="X246" s="24">
        <v>55</v>
      </c>
      <c r="Y246" s="24">
        <f t="shared" si="18"/>
        <v>5885</v>
      </c>
      <c r="Z246" s="28" t="str">
        <f>IFERROR(#REF!*U246,"")</f>
        <v/>
      </c>
      <c r="AA246" s="15" t="s">
        <v>414</v>
      </c>
      <c r="AB246" s="16">
        <f>SUM(U246/AA246)</f>
        <v>5.9444444444444446</v>
      </c>
      <c r="AC246" s="16">
        <f t="shared" si="19"/>
        <v>5</v>
      </c>
      <c r="AD246" s="15">
        <f t="shared" si="20"/>
        <v>90</v>
      </c>
    </row>
    <row r="247" spans="1:30" ht="25.35" customHeight="1" x14ac:dyDescent="0.25">
      <c r="A247" s="14" t="s">
        <v>412</v>
      </c>
      <c r="B247" s="15" t="s">
        <v>27</v>
      </c>
      <c r="C247" s="15" t="s">
        <v>28</v>
      </c>
      <c r="D247" s="15" t="s">
        <v>84</v>
      </c>
      <c r="E247" s="15" t="s">
        <v>402</v>
      </c>
      <c r="F247" s="15" t="s">
        <v>791</v>
      </c>
      <c r="G247" s="15" t="s">
        <v>792</v>
      </c>
      <c r="H247" s="15" t="s">
        <v>565</v>
      </c>
      <c r="I247" s="15" t="s">
        <v>566</v>
      </c>
      <c r="J247" s="15" t="s">
        <v>429</v>
      </c>
      <c r="K247" s="15" t="s">
        <v>430</v>
      </c>
      <c r="L247" s="15"/>
      <c r="M247" s="15" t="s">
        <v>116</v>
      </c>
      <c r="N247" s="15" t="s">
        <v>823</v>
      </c>
      <c r="O247" s="15" t="s">
        <v>471</v>
      </c>
      <c r="P247" s="15" t="s">
        <v>824</v>
      </c>
      <c r="Q247" s="15" t="s">
        <v>534</v>
      </c>
      <c r="R247" s="15" t="s">
        <v>65</v>
      </c>
      <c r="S247" s="15">
        <v>113</v>
      </c>
      <c r="T247" s="15">
        <v>0</v>
      </c>
      <c r="U247" s="31">
        <f t="shared" si="16"/>
        <v>113</v>
      </c>
      <c r="V247" s="24">
        <v>17.5</v>
      </c>
      <c r="W247" s="24">
        <f t="shared" si="17"/>
        <v>1977.5</v>
      </c>
      <c r="X247" s="24">
        <v>55</v>
      </c>
      <c r="Y247" s="24">
        <f t="shared" si="18"/>
        <v>6215</v>
      </c>
      <c r="Z247" s="28" t="str">
        <f>IFERROR(#REF!*U247,"")</f>
        <v/>
      </c>
      <c r="AA247" s="15" t="s">
        <v>414</v>
      </c>
      <c r="AB247" s="16">
        <f>SUM(U247/AA247)</f>
        <v>6.2777777777777777</v>
      </c>
      <c r="AC247" s="16">
        <f t="shared" si="19"/>
        <v>6</v>
      </c>
      <c r="AD247" s="15">
        <f t="shared" si="20"/>
        <v>108</v>
      </c>
    </row>
    <row r="248" spans="1:30" ht="115.35" customHeight="1" x14ac:dyDescent="0.25">
      <c r="A248" s="14"/>
      <c r="B248" s="15" t="s">
        <v>27</v>
      </c>
      <c r="C248" s="15" t="s">
        <v>28</v>
      </c>
      <c r="D248" s="15" t="s">
        <v>84</v>
      </c>
      <c r="E248" s="15" t="s">
        <v>402</v>
      </c>
      <c r="F248" s="15" t="s">
        <v>791</v>
      </c>
      <c r="G248" s="15" t="s">
        <v>792</v>
      </c>
      <c r="H248" s="15" t="s">
        <v>513</v>
      </c>
      <c r="I248" s="15" t="s">
        <v>514</v>
      </c>
      <c r="J248" s="15" t="s">
        <v>429</v>
      </c>
      <c r="K248" s="15" t="s">
        <v>430</v>
      </c>
      <c r="L248" s="15"/>
      <c r="M248" s="15" t="s">
        <v>116</v>
      </c>
      <c r="N248" s="15" t="s">
        <v>807</v>
      </c>
      <c r="O248" s="15" t="s">
        <v>471</v>
      </c>
      <c r="P248" s="15" t="s">
        <v>808</v>
      </c>
      <c r="Q248" s="15" t="s">
        <v>534</v>
      </c>
      <c r="R248" s="15" t="s">
        <v>65</v>
      </c>
      <c r="S248" s="15">
        <v>374</v>
      </c>
      <c r="T248" s="15">
        <v>0</v>
      </c>
      <c r="U248" s="31">
        <f t="shared" si="16"/>
        <v>374</v>
      </c>
      <c r="V248" s="24">
        <v>17.5</v>
      </c>
      <c r="W248" s="24">
        <f t="shared" si="17"/>
        <v>6545</v>
      </c>
      <c r="X248" s="24">
        <v>55</v>
      </c>
      <c r="Y248" s="24">
        <f t="shared" si="18"/>
        <v>20570</v>
      </c>
      <c r="Z248" s="28" t="str">
        <f>IFERROR(#REF!*U248,"")</f>
        <v/>
      </c>
      <c r="AA248" s="15" t="s">
        <v>414</v>
      </c>
      <c r="AB248" s="16">
        <f>SUM(U248/AA248)</f>
        <v>20.777777777777779</v>
      </c>
      <c r="AC248" s="16">
        <f t="shared" si="19"/>
        <v>20</v>
      </c>
      <c r="AD248" s="15">
        <f t="shared" si="20"/>
        <v>360</v>
      </c>
    </row>
    <row r="249" spans="1:30" ht="25.35" customHeight="1" x14ac:dyDescent="0.25">
      <c r="A249" s="14" t="s">
        <v>412</v>
      </c>
      <c r="B249" s="15" t="s">
        <v>27</v>
      </c>
      <c r="C249" s="15" t="s">
        <v>28</v>
      </c>
      <c r="D249" s="15" t="s">
        <v>84</v>
      </c>
      <c r="E249" s="15" t="s">
        <v>402</v>
      </c>
      <c r="F249" s="15" t="s">
        <v>791</v>
      </c>
      <c r="G249" s="15" t="s">
        <v>792</v>
      </c>
      <c r="H249" s="15" t="s">
        <v>513</v>
      </c>
      <c r="I249" s="15" t="s">
        <v>514</v>
      </c>
      <c r="J249" s="15" t="s">
        <v>429</v>
      </c>
      <c r="K249" s="15" t="s">
        <v>430</v>
      </c>
      <c r="L249" s="15"/>
      <c r="M249" s="15" t="s">
        <v>116</v>
      </c>
      <c r="N249" s="15" t="s">
        <v>809</v>
      </c>
      <c r="O249" s="15" t="s">
        <v>471</v>
      </c>
      <c r="P249" s="15" t="s">
        <v>810</v>
      </c>
      <c r="Q249" s="15" t="s">
        <v>534</v>
      </c>
      <c r="R249" s="15" t="s">
        <v>65</v>
      </c>
      <c r="S249" s="15">
        <v>767</v>
      </c>
      <c r="T249" s="15">
        <v>0</v>
      </c>
      <c r="U249" s="31">
        <f t="shared" si="16"/>
        <v>767</v>
      </c>
      <c r="V249" s="24">
        <v>17.5</v>
      </c>
      <c r="W249" s="24">
        <f t="shared" si="17"/>
        <v>13422.5</v>
      </c>
      <c r="X249" s="24">
        <v>55</v>
      </c>
      <c r="Y249" s="24">
        <f t="shared" si="18"/>
        <v>42185</v>
      </c>
      <c r="Z249" s="28" t="str">
        <f>IFERROR(#REF!*U249,"")</f>
        <v/>
      </c>
      <c r="AA249" s="15" t="s">
        <v>414</v>
      </c>
      <c r="AB249" s="16">
        <f>SUM(U249/AA249)</f>
        <v>42.611111111111114</v>
      </c>
      <c r="AC249" s="16">
        <f t="shared" si="19"/>
        <v>42</v>
      </c>
      <c r="AD249" s="15">
        <f t="shared" si="20"/>
        <v>756</v>
      </c>
    </row>
    <row r="250" spans="1:30" ht="25.35" customHeight="1" x14ac:dyDescent="0.25">
      <c r="A250" s="14" t="s">
        <v>412</v>
      </c>
      <c r="B250" s="15" t="s">
        <v>27</v>
      </c>
      <c r="C250" s="15" t="s">
        <v>28</v>
      </c>
      <c r="D250" s="15" t="s">
        <v>84</v>
      </c>
      <c r="E250" s="15" t="s">
        <v>402</v>
      </c>
      <c r="F250" s="15" t="s">
        <v>791</v>
      </c>
      <c r="G250" s="15" t="s">
        <v>792</v>
      </c>
      <c r="H250" s="15" t="s">
        <v>513</v>
      </c>
      <c r="I250" s="15" t="s">
        <v>514</v>
      </c>
      <c r="J250" s="15" t="s">
        <v>429</v>
      </c>
      <c r="K250" s="15" t="s">
        <v>430</v>
      </c>
      <c r="L250" s="15"/>
      <c r="M250" s="15" t="s">
        <v>116</v>
      </c>
      <c r="N250" s="15" t="s">
        <v>805</v>
      </c>
      <c r="O250" s="15" t="s">
        <v>471</v>
      </c>
      <c r="P250" s="15" t="s">
        <v>806</v>
      </c>
      <c r="Q250" s="15" t="s">
        <v>534</v>
      </c>
      <c r="R250" s="15" t="s">
        <v>65</v>
      </c>
      <c r="S250" s="15">
        <v>247</v>
      </c>
      <c r="T250" s="15">
        <v>0</v>
      </c>
      <c r="U250" s="31">
        <f t="shared" si="16"/>
        <v>247</v>
      </c>
      <c r="V250" s="24">
        <v>17.5</v>
      </c>
      <c r="W250" s="24">
        <f t="shared" si="17"/>
        <v>4322.5</v>
      </c>
      <c r="X250" s="24">
        <v>55</v>
      </c>
      <c r="Y250" s="24">
        <f t="shared" si="18"/>
        <v>13585</v>
      </c>
      <c r="Z250" s="28" t="str">
        <f>IFERROR(#REF!*U250,"")</f>
        <v/>
      </c>
      <c r="AA250" s="15" t="s">
        <v>414</v>
      </c>
      <c r="AB250" s="16">
        <f>SUM(U250/AA250)</f>
        <v>13.722222222222221</v>
      </c>
      <c r="AC250" s="16">
        <f t="shared" si="19"/>
        <v>13</v>
      </c>
      <c r="AD250" s="15">
        <f t="shared" si="20"/>
        <v>234</v>
      </c>
    </row>
    <row r="251" spans="1:30" ht="115.35" customHeight="1" x14ac:dyDescent="0.25">
      <c r="A251" s="14"/>
      <c r="B251" s="15" t="s">
        <v>27</v>
      </c>
      <c r="C251" s="15" t="s">
        <v>28</v>
      </c>
      <c r="D251" s="15" t="s">
        <v>84</v>
      </c>
      <c r="E251" s="15" t="s">
        <v>402</v>
      </c>
      <c r="F251" s="15" t="s">
        <v>729</v>
      </c>
      <c r="G251" s="15" t="s">
        <v>730</v>
      </c>
      <c r="H251" s="15" t="s">
        <v>33</v>
      </c>
      <c r="I251" s="15" t="s">
        <v>34</v>
      </c>
      <c r="J251" s="15" t="s">
        <v>737</v>
      </c>
      <c r="K251" s="15" t="s">
        <v>738</v>
      </c>
      <c r="L251" s="15"/>
      <c r="M251" s="15" t="s">
        <v>116</v>
      </c>
      <c r="N251" s="15" t="s">
        <v>739</v>
      </c>
      <c r="O251" s="15" t="s">
        <v>471</v>
      </c>
      <c r="P251" s="15" t="s">
        <v>740</v>
      </c>
      <c r="Q251" s="15" t="s">
        <v>534</v>
      </c>
      <c r="R251" s="15" t="s">
        <v>65</v>
      </c>
      <c r="S251" s="15">
        <v>0</v>
      </c>
      <c r="T251" s="15">
        <v>0</v>
      </c>
      <c r="U251" s="31">
        <f t="shared" si="16"/>
        <v>0</v>
      </c>
      <c r="V251" s="24">
        <v>17.5</v>
      </c>
      <c r="W251" s="24">
        <f t="shared" si="17"/>
        <v>0</v>
      </c>
      <c r="X251" s="24">
        <v>55</v>
      </c>
      <c r="Y251" s="24">
        <f t="shared" si="18"/>
        <v>0</v>
      </c>
      <c r="Z251" s="28" t="str">
        <f>IFERROR(#REF!*U251,"")</f>
        <v/>
      </c>
      <c r="AA251" s="15" t="s">
        <v>473</v>
      </c>
      <c r="AB251" s="16">
        <f>SUM(U251/AA251)</f>
        <v>0</v>
      </c>
      <c r="AC251" s="16">
        <f t="shared" si="19"/>
        <v>0</v>
      </c>
      <c r="AD251" s="15">
        <f t="shared" si="20"/>
        <v>0</v>
      </c>
    </row>
    <row r="252" spans="1:30" ht="115.35" customHeight="1" x14ac:dyDescent="0.25">
      <c r="A252" s="14"/>
      <c r="B252" s="15" t="s">
        <v>27</v>
      </c>
      <c r="C252" s="15" t="s">
        <v>28</v>
      </c>
      <c r="D252" s="15" t="s">
        <v>84</v>
      </c>
      <c r="E252" s="15" t="s">
        <v>1130</v>
      </c>
      <c r="F252" s="15" t="s">
        <v>1548</v>
      </c>
      <c r="G252" s="15" t="s">
        <v>1549</v>
      </c>
      <c r="H252" s="15" t="s">
        <v>182</v>
      </c>
      <c r="I252" s="15" t="s">
        <v>183</v>
      </c>
      <c r="J252" s="15" t="s">
        <v>1572</v>
      </c>
      <c r="K252" s="15" t="s">
        <v>1573</v>
      </c>
      <c r="L252" s="15"/>
      <c r="M252" s="15" t="s">
        <v>116</v>
      </c>
      <c r="N252" s="15" t="s">
        <v>1574</v>
      </c>
      <c r="O252" s="15" t="s">
        <v>976</v>
      </c>
      <c r="P252" s="15" t="s">
        <v>1575</v>
      </c>
      <c r="Q252" s="15" t="s">
        <v>534</v>
      </c>
      <c r="R252" s="15" t="s">
        <v>65</v>
      </c>
      <c r="S252" s="15">
        <v>193</v>
      </c>
      <c r="T252" s="15">
        <v>0</v>
      </c>
      <c r="U252" s="31">
        <f t="shared" si="16"/>
        <v>193</v>
      </c>
      <c r="V252" s="24">
        <v>17.100000000000001</v>
      </c>
      <c r="W252" s="24">
        <f t="shared" si="17"/>
        <v>3300.3</v>
      </c>
      <c r="X252" s="24">
        <v>40</v>
      </c>
      <c r="Y252" s="24">
        <f t="shared" si="18"/>
        <v>7720</v>
      </c>
      <c r="Z252" s="28" t="str">
        <f>IFERROR(#REF!*U252,"")</f>
        <v/>
      </c>
      <c r="AA252" s="15" t="s">
        <v>44</v>
      </c>
      <c r="AB252" s="16">
        <f>SUM(U252/AA252)</f>
        <v>5.3611111111111107</v>
      </c>
      <c r="AC252" s="16">
        <f t="shared" si="19"/>
        <v>5</v>
      </c>
      <c r="AD252" s="15">
        <f t="shared" si="20"/>
        <v>180</v>
      </c>
    </row>
    <row r="253" spans="1:30" ht="25.35" customHeight="1" x14ac:dyDescent="0.25">
      <c r="A253" s="14" t="s">
        <v>412</v>
      </c>
      <c r="B253" s="15" t="s">
        <v>27</v>
      </c>
      <c r="C253" s="15" t="s">
        <v>28</v>
      </c>
      <c r="D253" s="15" t="s">
        <v>84</v>
      </c>
      <c r="E253" s="15" t="s">
        <v>1130</v>
      </c>
      <c r="F253" s="15" t="s">
        <v>1548</v>
      </c>
      <c r="G253" s="15" t="s">
        <v>1549</v>
      </c>
      <c r="H253" s="15" t="s">
        <v>182</v>
      </c>
      <c r="I253" s="15" t="s">
        <v>183</v>
      </c>
      <c r="J253" s="15" t="s">
        <v>1572</v>
      </c>
      <c r="K253" s="15" t="s">
        <v>1573</v>
      </c>
      <c r="L253" s="15"/>
      <c r="M253" s="15" t="s">
        <v>116</v>
      </c>
      <c r="N253" s="15" t="s">
        <v>1578</v>
      </c>
      <c r="O253" s="15" t="s">
        <v>976</v>
      </c>
      <c r="P253" s="15" t="s">
        <v>1579</v>
      </c>
      <c r="Q253" s="15" t="s">
        <v>534</v>
      </c>
      <c r="R253" s="15" t="s">
        <v>65</v>
      </c>
      <c r="S253" s="15">
        <v>203</v>
      </c>
      <c r="T253" s="15">
        <v>0</v>
      </c>
      <c r="U253" s="31">
        <f t="shared" si="16"/>
        <v>203</v>
      </c>
      <c r="V253" s="24">
        <v>17.100000000000001</v>
      </c>
      <c r="W253" s="24">
        <f t="shared" si="17"/>
        <v>3471.3</v>
      </c>
      <c r="X253" s="24">
        <v>40</v>
      </c>
      <c r="Y253" s="24">
        <f t="shared" si="18"/>
        <v>8120</v>
      </c>
      <c r="Z253" s="28" t="str">
        <f>IFERROR(#REF!*U253,"")</f>
        <v/>
      </c>
      <c r="AA253" s="15" t="s">
        <v>44</v>
      </c>
      <c r="AB253" s="16">
        <f>SUM(U253/AA253)</f>
        <v>5.6388888888888893</v>
      </c>
      <c r="AC253" s="16">
        <f t="shared" si="19"/>
        <v>5</v>
      </c>
      <c r="AD253" s="15">
        <f t="shared" si="20"/>
        <v>180</v>
      </c>
    </row>
    <row r="254" spans="1:30" ht="25.35" customHeight="1" x14ac:dyDescent="0.25">
      <c r="A254" s="14" t="s">
        <v>412</v>
      </c>
      <c r="B254" s="15" t="s">
        <v>27</v>
      </c>
      <c r="C254" s="15" t="s">
        <v>28</v>
      </c>
      <c r="D254" s="15" t="s">
        <v>84</v>
      </c>
      <c r="E254" s="15" t="s">
        <v>1130</v>
      </c>
      <c r="F254" s="15" t="s">
        <v>1548</v>
      </c>
      <c r="G254" s="15" t="s">
        <v>1549</v>
      </c>
      <c r="H254" s="15" t="s">
        <v>182</v>
      </c>
      <c r="I254" s="15" t="s">
        <v>183</v>
      </c>
      <c r="J254" s="15" t="s">
        <v>1572</v>
      </c>
      <c r="K254" s="15" t="s">
        <v>1573</v>
      </c>
      <c r="L254" s="15"/>
      <c r="M254" s="15" t="s">
        <v>116</v>
      </c>
      <c r="N254" s="15" t="s">
        <v>1576</v>
      </c>
      <c r="O254" s="15" t="s">
        <v>976</v>
      </c>
      <c r="P254" s="15" t="s">
        <v>1577</v>
      </c>
      <c r="Q254" s="15" t="s">
        <v>534</v>
      </c>
      <c r="R254" s="15" t="s">
        <v>65</v>
      </c>
      <c r="S254" s="15">
        <v>37</v>
      </c>
      <c r="T254" s="15">
        <v>0</v>
      </c>
      <c r="U254" s="31">
        <f t="shared" si="16"/>
        <v>37</v>
      </c>
      <c r="V254" s="24">
        <v>17.100000000000001</v>
      </c>
      <c r="W254" s="24">
        <f t="shared" si="17"/>
        <v>632.70000000000005</v>
      </c>
      <c r="X254" s="24">
        <v>40</v>
      </c>
      <c r="Y254" s="24">
        <f t="shared" si="18"/>
        <v>1480</v>
      </c>
      <c r="Z254" s="28" t="str">
        <f>IFERROR(#REF!*U254,"")</f>
        <v/>
      </c>
      <c r="AA254" s="15" t="s">
        <v>44</v>
      </c>
      <c r="AB254" s="16">
        <f>SUM(U254/AA254)</f>
        <v>1.0277777777777777</v>
      </c>
      <c r="AC254" s="16">
        <f t="shared" si="19"/>
        <v>1</v>
      </c>
      <c r="AD254" s="15">
        <f t="shared" si="20"/>
        <v>36</v>
      </c>
    </row>
    <row r="255" spans="1:30" ht="115.35" customHeight="1" x14ac:dyDescent="0.25">
      <c r="A255" s="14"/>
      <c r="B255" s="15" t="s">
        <v>27</v>
      </c>
      <c r="C255" s="15" t="s">
        <v>28</v>
      </c>
      <c r="D255" s="15" t="s">
        <v>84</v>
      </c>
      <c r="E255" s="15" t="s">
        <v>1130</v>
      </c>
      <c r="F255" s="15" t="s">
        <v>1548</v>
      </c>
      <c r="G255" s="15" t="s">
        <v>1549</v>
      </c>
      <c r="H255" s="15" t="s">
        <v>464</v>
      </c>
      <c r="I255" s="15" t="s">
        <v>465</v>
      </c>
      <c r="J255" s="15" t="s">
        <v>1572</v>
      </c>
      <c r="K255" s="15" t="s">
        <v>1573</v>
      </c>
      <c r="L255" s="15"/>
      <c r="M255" s="15" t="s">
        <v>116</v>
      </c>
      <c r="N255" s="15" t="s">
        <v>1582</v>
      </c>
      <c r="O255" s="15" t="s">
        <v>976</v>
      </c>
      <c r="P255" s="15" t="s">
        <v>1583</v>
      </c>
      <c r="Q255" s="15" t="s">
        <v>534</v>
      </c>
      <c r="R255" s="15" t="s">
        <v>65</v>
      </c>
      <c r="S255" s="15">
        <v>463</v>
      </c>
      <c r="T255" s="15">
        <v>0</v>
      </c>
      <c r="U255" s="31">
        <f t="shared" si="16"/>
        <v>463</v>
      </c>
      <c r="V255" s="24">
        <v>17.100000000000001</v>
      </c>
      <c r="W255" s="24">
        <f t="shared" si="17"/>
        <v>7917.3000000000011</v>
      </c>
      <c r="X255" s="24">
        <v>40</v>
      </c>
      <c r="Y255" s="24">
        <f t="shared" si="18"/>
        <v>18520</v>
      </c>
      <c r="Z255" s="28" t="str">
        <f>IFERROR(#REF!*U255,"")</f>
        <v/>
      </c>
      <c r="AA255" s="15" t="s">
        <v>44</v>
      </c>
      <c r="AB255" s="16">
        <f>SUM(U255/AA255)</f>
        <v>12.861111111111111</v>
      </c>
      <c r="AC255" s="16">
        <f t="shared" si="19"/>
        <v>12</v>
      </c>
      <c r="AD255" s="15">
        <f t="shared" si="20"/>
        <v>432</v>
      </c>
    </row>
    <row r="256" spans="1:30" ht="25.35" customHeight="1" x14ac:dyDescent="0.25">
      <c r="A256" s="14" t="s">
        <v>412</v>
      </c>
      <c r="B256" s="15" t="s">
        <v>27</v>
      </c>
      <c r="C256" s="15" t="s">
        <v>28</v>
      </c>
      <c r="D256" s="15" t="s">
        <v>84</v>
      </c>
      <c r="E256" s="15" t="s">
        <v>1130</v>
      </c>
      <c r="F256" s="15" t="s">
        <v>1548</v>
      </c>
      <c r="G256" s="15" t="s">
        <v>1549</v>
      </c>
      <c r="H256" s="15" t="s">
        <v>464</v>
      </c>
      <c r="I256" s="15" t="s">
        <v>465</v>
      </c>
      <c r="J256" s="15" t="s">
        <v>1572</v>
      </c>
      <c r="K256" s="15" t="s">
        <v>1573</v>
      </c>
      <c r="L256" s="15"/>
      <c r="M256" s="15" t="s">
        <v>116</v>
      </c>
      <c r="N256" s="15" t="s">
        <v>1580</v>
      </c>
      <c r="O256" s="15" t="s">
        <v>976</v>
      </c>
      <c r="P256" s="15" t="s">
        <v>1581</v>
      </c>
      <c r="Q256" s="15" t="s">
        <v>534</v>
      </c>
      <c r="R256" s="15" t="s">
        <v>65</v>
      </c>
      <c r="S256" s="15">
        <v>194</v>
      </c>
      <c r="T256" s="15">
        <v>0</v>
      </c>
      <c r="U256" s="31">
        <f t="shared" si="16"/>
        <v>194</v>
      </c>
      <c r="V256" s="24">
        <v>17.100000000000001</v>
      </c>
      <c r="W256" s="24">
        <f t="shared" si="17"/>
        <v>3317.4</v>
      </c>
      <c r="X256" s="24">
        <v>40</v>
      </c>
      <c r="Y256" s="24">
        <f t="shared" si="18"/>
        <v>7760</v>
      </c>
      <c r="Z256" s="28" t="str">
        <f>IFERROR(#REF!*U256,"")</f>
        <v/>
      </c>
      <c r="AA256" s="15" t="s">
        <v>44</v>
      </c>
      <c r="AB256" s="16">
        <f>SUM(U256/AA256)</f>
        <v>5.3888888888888893</v>
      </c>
      <c r="AC256" s="16">
        <f t="shared" si="19"/>
        <v>5</v>
      </c>
      <c r="AD256" s="15">
        <f t="shared" si="20"/>
        <v>180</v>
      </c>
    </row>
    <row r="257" spans="1:30" ht="25.35" customHeight="1" x14ac:dyDescent="0.25">
      <c r="A257" s="14" t="s">
        <v>412</v>
      </c>
      <c r="B257" s="15" t="s">
        <v>27</v>
      </c>
      <c r="C257" s="15" t="s">
        <v>28</v>
      </c>
      <c r="D257" s="15" t="s">
        <v>84</v>
      </c>
      <c r="E257" s="15" t="s">
        <v>1130</v>
      </c>
      <c r="F257" s="15" t="s">
        <v>1548</v>
      </c>
      <c r="G257" s="15" t="s">
        <v>1549</v>
      </c>
      <c r="H257" s="15" t="s">
        <v>464</v>
      </c>
      <c r="I257" s="15" t="s">
        <v>465</v>
      </c>
      <c r="J257" s="15" t="s">
        <v>1572</v>
      </c>
      <c r="K257" s="15" t="s">
        <v>1573</v>
      </c>
      <c r="L257" s="15"/>
      <c r="M257" s="15" t="s">
        <v>116</v>
      </c>
      <c r="N257" s="15" t="s">
        <v>1584</v>
      </c>
      <c r="O257" s="15" t="s">
        <v>976</v>
      </c>
      <c r="P257" s="15" t="s">
        <v>1585</v>
      </c>
      <c r="Q257" s="15" t="s">
        <v>534</v>
      </c>
      <c r="R257" s="15" t="s">
        <v>65</v>
      </c>
      <c r="S257" s="15">
        <v>343</v>
      </c>
      <c r="T257" s="15">
        <v>0</v>
      </c>
      <c r="U257" s="31">
        <f t="shared" si="16"/>
        <v>343</v>
      </c>
      <c r="V257" s="24">
        <v>17.100000000000001</v>
      </c>
      <c r="W257" s="24">
        <f t="shared" si="17"/>
        <v>5865.3</v>
      </c>
      <c r="X257" s="24">
        <v>40</v>
      </c>
      <c r="Y257" s="24">
        <f t="shared" si="18"/>
        <v>13720</v>
      </c>
      <c r="Z257" s="28" t="str">
        <f>IFERROR(#REF!*U257,"")</f>
        <v/>
      </c>
      <c r="AA257" s="15" t="s">
        <v>44</v>
      </c>
      <c r="AB257" s="16">
        <f>SUM(U257/AA257)</f>
        <v>9.5277777777777786</v>
      </c>
      <c r="AC257" s="16">
        <f t="shared" si="19"/>
        <v>9</v>
      </c>
      <c r="AD257" s="15">
        <f t="shared" si="20"/>
        <v>324</v>
      </c>
    </row>
    <row r="258" spans="1:30" ht="115.35" customHeight="1" x14ac:dyDescent="0.25">
      <c r="A258" s="14"/>
      <c r="B258" s="15" t="s">
        <v>27</v>
      </c>
      <c r="C258" s="15" t="s">
        <v>28</v>
      </c>
      <c r="D258" s="15" t="s">
        <v>84</v>
      </c>
      <c r="E258" s="15" t="s">
        <v>1130</v>
      </c>
      <c r="F258" s="15" t="s">
        <v>1548</v>
      </c>
      <c r="G258" s="15" t="s">
        <v>1549</v>
      </c>
      <c r="H258" s="15" t="s">
        <v>33</v>
      </c>
      <c r="I258" s="15" t="s">
        <v>34</v>
      </c>
      <c r="J258" s="15" t="s">
        <v>1550</v>
      </c>
      <c r="K258" s="15" t="s">
        <v>1551</v>
      </c>
      <c r="L258" s="15"/>
      <c r="M258" s="15" t="s">
        <v>116</v>
      </c>
      <c r="N258" s="15" t="s">
        <v>1554</v>
      </c>
      <c r="O258" s="15" t="s">
        <v>976</v>
      </c>
      <c r="P258" s="15" t="s">
        <v>1555</v>
      </c>
      <c r="Q258" s="15" t="s">
        <v>534</v>
      </c>
      <c r="R258" s="15" t="s">
        <v>65</v>
      </c>
      <c r="S258" s="15">
        <v>495</v>
      </c>
      <c r="T258" s="15">
        <v>0</v>
      </c>
      <c r="U258" s="31">
        <f t="shared" si="16"/>
        <v>495</v>
      </c>
      <c r="V258" s="24">
        <v>17.100000000000001</v>
      </c>
      <c r="W258" s="24">
        <f t="shared" si="17"/>
        <v>8464.5</v>
      </c>
      <c r="X258" s="24">
        <v>40</v>
      </c>
      <c r="Y258" s="24">
        <f t="shared" si="18"/>
        <v>19800</v>
      </c>
      <c r="Z258" s="28" t="str">
        <f>IFERROR(#REF!*U258,"")</f>
        <v/>
      </c>
      <c r="AA258" s="15" t="s">
        <v>44</v>
      </c>
      <c r="AB258" s="16">
        <f>SUM(U258/AA258)</f>
        <v>13.75</v>
      </c>
      <c r="AC258" s="16">
        <f t="shared" si="19"/>
        <v>13</v>
      </c>
      <c r="AD258" s="15">
        <f t="shared" si="20"/>
        <v>468</v>
      </c>
    </row>
    <row r="259" spans="1:30" ht="25.35" customHeight="1" x14ac:dyDescent="0.25">
      <c r="A259" s="14" t="s">
        <v>412</v>
      </c>
      <c r="B259" s="15" t="s">
        <v>27</v>
      </c>
      <c r="C259" s="15" t="s">
        <v>28</v>
      </c>
      <c r="D259" s="15" t="s">
        <v>84</v>
      </c>
      <c r="E259" s="15" t="s">
        <v>1130</v>
      </c>
      <c r="F259" s="15" t="s">
        <v>1548</v>
      </c>
      <c r="G259" s="15" t="s">
        <v>1549</v>
      </c>
      <c r="H259" s="15" t="s">
        <v>33</v>
      </c>
      <c r="I259" s="15" t="s">
        <v>34</v>
      </c>
      <c r="J259" s="15" t="s">
        <v>1550</v>
      </c>
      <c r="K259" s="15" t="s">
        <v>1551</v>
      </c>
      <c r="L259" s="15"/>
      <c r="M259" s="15" t="s">
        <v>116</v>
      </c>
      <c r="N259" s="15" t="s">
        <v>1556</v>
      </c>
      <c r="O259" s="15" t="s">
        <v>976</v>
      </c>
      <c r="P259" s="15" t="s">
        <v>1557</v>
      </c>
      <c r="Q259" s="15" t="s">
        <v>534</v>
      </c>
      <c r="R259" s="15" t="s">
        <v>65</v>
      </c>
      <c r="S259" s="15">
        <v>284</v>
      </c>
      <c r="T259" s="15">
        <v>0</v>
      </c>
      <c r="U259" s="31">
        <f t="shared" si="16"/>
        <v>284</v>
      </c>
      <c r="V259" s="24">
        <v>17.100000000000001</v>
      </c>
      <c r="W259" s="24">
        <f t="shared" si="17"/>
        <v>4856.4000000000005</v>
      </c>
      <c r="X259" s="24">
        <v>40</v>
      </c>
      <c r="Y259" s="24">
        <f t="shared" si="18"/>
        <v>11360</v>
      </c>
      <c r="Z259" s="28" t="str">
        <f>IFERROR(#REF!*U259,"")</f>
        <v/>
      </c>
      <c r="AA259" s="15" t="s">
        <v>44</v>
      </c>
      <c r="AB259" s="16">
        <f>SUM(U259/AA259)</f>
        <v>7.8888888888888893</v>
      </c>
      <c r="AC259" s="16">
        <f t="shared" si="19"/>
        <v>7</v>
      </c>
      <c r="AD259" s="15">
        <f t="shared" si="20"/>
        <v>252</v>
      </c>
    </row>
    <row r="260" spans="1:30" ht="25.35" customHeight="1" x14ac:dyDescent="0.25">
      <c r="A260" s="14" t="s">
        <v>412</v>
      </c>
      <c r="B260" s="15" t="s">
        <v>27</v>
      </c>
      <c r="C260" s="15" t="s">
        <v>28</v>
      </c>
      <c r="D260" s="15" t="s">
        <v>84</v>
      </c>
      <c r="E260" s="15" t="s">
        <v>1130</v>
      </c>
      <c r="F260" s="15" t="s">
        <v>1548</v>
      </c>
      <c r="G260" s="15" t="s">
        <v>1549</v>
      </c>
      <c r="H260" s="15" t="s">
        <v>33</v>
      </c>
      <c r="I260" s="15" t="s">
        <v>34</v>
      </c>
      <c r="J260" s="15" t="s">
        <v>1550</v>
      </c>
      <c r="K260" s="15" t="s">
        <v>1551</v>
      </c>
      <c r="L260" s="15"/>
      <c r="M260" s="15" t="s">
        <v>116</v>
      </c>
      <c r="N260" s="15" t="s">
        <v>1552</v>
      </c>
      <c r="O260" s="15" t="s">
        <v>976</v>
      </c>
      <c r="P260" s="15" t="s">
        <v>1553</v>
      </c>
      <c r="Q260" s="15" t="s">
        <v>534</v>
      </c>
      <c r="R260" s="15" t="s">
        <v>65</v>
      </c>
      <c r="S260" s="15">
        <v>265</v>
      </c>
      <c r="T260" s="15">
        <v>0</v>
      </c>
      <c r="U260" s="31">
        <f t="shared" si="16"/>
        <v>265</v>
      </c>
      <c r="V260" s="24">
        <v>17.100000000000001</v>
      </c>
      <c r="W260" s="24">
        <f t="shared" si="17"/>
        <v>4531.5</v>
      </c>
      <c r="X260" s="24">
        <v>40</v>
      </c>
      <c r="Y260" s="24">
        <f t="shared" si="18"/>
        <v>10600</v>
      </c>
      <c r="Z260" s="28" t="str">
        <f>IFERROR(#REF!*U260,"")</f>
        <v/>
      </c>
      <c r="AA260" s="15" t="s">
        <v>44</v>
      </c>
      <c r="AB260" s="16">
        <f>SUM(U260/AA260)</f>
        <v>7.3611111111111107</v>
      </c>
      <c r="AC260" s="16">
        <f t="shared" si="19"/>
        <v>7</v>
      </c>
      <c r="AD260" s="15">
        <f t="shared" si="20"/>
        <v>252</v>
      </c>
    </row>
    <row r="261" spans="1:30" ht="25.35" customHeight="1" x14ac:dyDescent="0.25">
      <c r="A261" s="14" t="s">
        <v>412</v>
      </c>
      <c r="B261" s="15" t="s">
        <v>27</v>
      </c>
      <c r="C261" s="15" t="s">
        <v>28</v>
      </c>
      <c r="D261" s="15" t="s">
        <v>84</v>
      </c>
      <c r="E261" s="15" t="s">
        <v>402</v>
      </c>
      <c r="F261" s="15" t="s">
        <v>729</v>
      </c>
      <c r="G261" s="15" t="s">
        <v>730</v>
      </c>
      <c r="H261" s="15" t="s">
        <v>743</v>
      </c>
      <c r="I261" s="15" t="s">
        <v>744</v>
      </c>
      <c r="J261" s="15" t="s">
        <v>745</v>
      </c>
      <c r="K261" s="15" t="s">
        <v>746</v>
      </c>
      <c r="L261" s="15"/>
      <c r="M261" s="15" t="s">
        <v>116</v>
      </c>
      <c r="N261" s="15" t="s">
        <v>747</v>
      </c>
      <c r="O261" s="15" t="s">
        <v>471</v>
      </c>
      <c r="P261" s="15" t="s">
        <v>748</v>
      </c>
      <c r="Q261" s="15" t="s">
        <v>534</v>
      </c>
      <c r="R261" s="15" t="s">
        <v>65</v>
      </c>
      <c r="S261" s="15">
        <v>2</v>
      </c>
      <c r="T261" s="15">
        <v>9</v>
      </c>
      <c r="U261" s="31">
        <f t="shared" si="16"/>
        <v>11</v>
      </c>
      <c r="V261" s="24">
        <v>17.5</v>
      </c>
      <c r="W261" s="24">
        <f t="shared" si="17"/>
        <v>192.5</v>
      </c>
      <c r="X261" s="24">
        <v>50</v>
      </c>
      <c r="Y261" s="24">
        <f t="shared" si="18"/>
        <v>550</v>
      </c>
      <c r="Z261" s="28" t="str">
        <f>IFERROR(#REF!*U261,"")</f>
        <v/>
      </c>
      <c r="AA261" s="15" t="s">
        <v>414</v>
      </c>
      <c r="AB261" s="16">
        <f>SUM(U261/AA261)</f>
        <v>0.61111111111111116</v>
      </c>
      <c r="AC261" s="16">
        <f t="shared" si="19"/>
        <v>0</v>
      </c>
      <c r="AD261" s="15">
        <f t="shared" si="20"/>
        <v>0</v>
      </c>
    </row>
    <row r="262" spans="1:30" ht="115.35" customHeight="1" x14ac:dyDescent="0.25">
      <c r="A262" s="14"/>
      <c r="B262" s="15" t="s">
        <v>27</v>
      </c>
      <c r="C262" s="15" t="s">
        <v>28</v>
      </c>
      <c r="D262" s="15" t="s">
        <v>84</v>
      </c>
      <c r="E262" s="15" t="s">
        <v>402</v>
      </c>
      <c r="F262" s="15" t="s">
        <v>403</v>
      </c>
      <c r="G262" s="15" t="s">
        <v>404</v>
      </c>
      <c r="H262" s="15" t="s">
        <v>427</v>
      </c>
      <c r="I262" s="15" t="s">
        <v>428</v>
      </c>
      <c r="J262" s="15" t="s">
        <v>429</v>
      </c>
      <c r="K262" s="15" t="s">
        <v>430</v>
      </c>
      <c r="L262" s="15"/>
      <c r="M262" s="15" t="s">
        <v>116</v>
      </c>
      <c r="N262" s="15" t="s">
        <v>437</v>
      </c>
      <c r="O262" s="15" t="s">
        <v>412</v>
      </c>
      <c r="P262" s="15" t="s">
        <v>438</v>
      </c>
      <c r="Q262" s="15" t="s">
        <v>42</v>
      </c>
      <c r="R262" s="15" t="s">
        <v>77</v>
      </c>
      <c r="S262" s="15">
        <v>89</v>
      </c>
      <c r="T262" s="15">
        <v>0</v>
      </c>
      <c r="U262" s="31">
        <f t="shared" ref="U262:U325" si="21">SUM(S262:T262)</f>
        <v>89</v>
      </c>
      <c r="V262" s="24">
        <v>15.5</v>
      </c>
      <c r="W262" s="24">
        <f t="shared" ref="W262:W325" si="22">V262*U262</f>
        <v>1379.5</v>
      </c>
      <c r="X262" s="24">
        <v>50</v>
      </c>
      <c r="Y262" s="24">
        <f t="shared" ref="Y262:Y325" si="23">X262*U262</f>
        <v>4450</v>
      </c>
      <c r="Z262" s="28" t="str">
        <f>IFERROR(#REF!*U262,"")</f>
        <v/>
      </c>
      <c r="AA262" s="15" t="s">
        <v>414</v>
      </c>
      <c r="AB262" s="16">
        <f>SUM(U262/AA262)</f>
        <v>4.9444444444444446</v>
      </c>
      <c r="AC262" s="16">
        <f t="shared" ref="AC262:AC325" si="24">ROUNDDOWN(AB262,0)</f>
        <v>4</v>
      </c>
      <c r="AD262" s="15">
        <f t="shared" ref="AD262:AD325" si="25">SUM(AC262*AA262)</f>
        <v>72</v>
      </c>
    </row>
    <row r="263" spans="1:30" ht="25.35" customHeight="1" x14ac:dyDescent="0.25">
      <c r="A263" s="14" t="s">
        <v>412</v>
      </c>
      <c r="B263" s="15" t="s">
        <v>27</v>
      </c>
      <c r="C263" s="15" t="s">
        <v>28</v>
      </c>
      <c r="D263" s="15" t="s">
        <v>84</v>
      </c>
      <c r="E263" s="15" t="s">
        <v>402</v>
      </c>
      <c r="F263" s="15" t="s">
        <v>403</v>
      </c>
      <c r="G263" s="15" t="s">
        <v>404</v>
      </c>
      <c r="H263" s="15" t="s">
        <v>427</v>
      </c>
      <c r="I263" s="15" t="s">
        <v>428</v>
      </c>
      <c r="J263" s="15" t="s">
        <v>429</v>
      </c>
      <c r="K263" s="15" t="s">
        <v>430</v>
      </c>
      <c r="L263" s="15"/>
      <c r="M263" s="15" t="s">
        <v>116</v>
      </c>
      <c r="N263" s="15" t="s">
        <v>431</v>
      </c>
      <c r="O263" s="15" t="s">
        <v>412</v>
      </c>
      <c r="P263" s="15" t="s">
        <v>432</v>
      </c>
      <c r="Q263" s="15" t="s">
        <v>42</v>
      </c>
      <c r="R263" s="15" t="s">
        <v>77</v>
      </c>
      <c r="S263" s="15">
        <v>82</v>
      </c>
      <c r="T263" s="15">
        <v>0</v>
      </c>
      <c r="U263" s="31">
        <f t="shared" si="21"/>
        <v>82</v>
      </c>
      <c r="V263" s="24">
        <v>15.5</v>
      </c>
      <c r="W263" s="24">
        <f t="shared" si="22"/>
        <v>1271</v>
      </c>
      <c r="X263" s="24">
        <v>50</v>
      </c>
      <c r="Y263" s="24">
        <f t="shared" si="23"/>
        <v>4100</v>
      </c>
      <c r="Z263" s="28" t="str">
        <f>IFERROR(#REF!*U263,"")</f>
        <v/>
      </c>
      <c r="AA263" s="15" t="s">
        <v>414</v>
      </c>
      <c r="AB263" s="16">
        <f>SUM(U263/AA263)</f>
        <v>4.5555555555555554</v>
      </c>
      <c r="AC263" s="16">
        <f t="shared" si="24"/>
        <v>4</v>
      </c>
      <c r="AD263" s="15">
        <f t="shared" si="25"/>
        <v>72</v>
      </c>
    </row>
    <row r="264" spans="1:30" ht="25.35" customHeight="1" x14ac:dyDescent="0.25">
      <c r="A264" s="14" t="s">
        <v>412</v>
      </c>
      <c r="B264" s="15" t="s">
        <v>27</v>
      </c>
      <c r="C264" s="15" t="s">
        <v>28</v>
      </c>
      <c r="D264" s="15" t="s">
        <v>84</v>
      </c>
      <c r="E264" s="15" t="s">
        <v>402</v>
      </c>
      <c r="F264" s="15" t="s">
        <v>403</v>
      </c>
      <c r="G264" s="15" t="s">
        <v>404</v>
      </c>
      <c r="H264" s="15" t="s">
        <v>427</v>
      </c>
      <c r="I264" s="15" t="s">
        <v>428</v>
      </c>
      <c r="J264" s="15" t="s">
        <v>429</v>
      </c>
      <c r="K264" s="15" t="s">
        <v>430</v>
      </c>
      <c r="L264" s="15"/>
      <c r="M264" s="15" t="s">
        <v>116</v>
      </c>
      <c r="N264" s="15" t="s">
        <v>435</v>
      </c>
      <c r="O264" s="15" t="s">
        <v>412</v>
      </c>
      <c r="P264" s="15" t="s">
        <v>436</v>
      </c>
      <c r="Q264" s="15" t="s">
        <v>42</v>
      </c>
      <c r="R264" s="15" t="s">
        <v>77</v>
      </c>
      <c r="S264" s="15">
        <v>53</v>
      </c>
      <c r="T264" s="15">
        <v>0</v>
      </c>
      <c r="U264" s="31">
        <f t="shared" si="21"/>
        <v>53</v>
      </c>
      <c r="V264" s="24">
        <v>15.5</v>
      </c>
      <c r="W264" s="24">
        <f t="shared" si="22"/>
        <v>821.5</v>
      </c>
      <c r="X264" s="24">
        <v>50</v>
      </c>
      <c r="Y264" s="24">
        <f t="shared" si="23"/>
        <v>2650</v>
      </c>
      <c r="Z264" s="28" t="str">
        <f>IFERROR(#REF!*U264,"")</f>
        <v/>
      </c>
      <c r="AA264" s="15" t="s">
        <v>414</v>
      </c>
      <c r="AB264" s="16">
        <f>SUM(U264/AA264)</f>
        <v>2.9444444444444446</v>
      </c>
      <c r="AC264" s="16">
        <f t="shared" si="24"/>
        <v>2</v>
      </c>
      <c r="AD264" s="15">
        <f t="shared" si="25"/>
        <v>36</v>
      </c>
    </row>
    <row r="265" spans="1:30" ht="25.35" customHeight="1" x14ac:dyDescent="0.25">
      <c r="A265" s="14" t="s">
        <v>412</v>
      </c>
      <c r="B265" s="15" t="s">
        <v>27</v>
      </c>
      <c r="C265" s="15" t="s">
        <v>28</v>
      </c>
      <c r="D265" s="15" t="s">
        <v>84</v>
      </c>
      <c r="E265" s="15" t="s">
        <v>402</v>
      </c>
      <c r="F265" s="15" t="s">
        <v>403</v>
      </c>
      <c r="G265" s="15" t="s">
        <v>404</v>
      </c>
      <c r="H265" s="15" t="s">
        <v>427</v>
      </c>
      <c r="I265" s="15" t="s">
        <v>428</v>
      </c>
      <c r="J265" s="15" t="s">
        <v>429</v>
      </c>
      <c r="K265" s="15" t="s">
        <v>430</v>
      </c>
      <c r="L265" s="15"/>
      <c r="M265" s="15" t="s">
        <v>116</v>
      </c>
      <c r="N265" s="15" t="s">
        <v>433</v>
      </c>
      <c r="O265" s="15" t="s">
        <v>412</v>
      </c>
      <c r="P265" s="15" t="s">
        <v>434</v>
      </c>
      <c r="Q265" s="15" t="s">
        <v>42</v>
      </c>
      <c r="R265" s="15" t="s">
        <v>77</v>
      </c>
      <c r="S265" s="15">
        <v>136</v>
      </c>
      <c r="T265" s="15">
        <v>0</v>
      </c>
      <c r="U265" s="31">
        <f t="shared" si="21"/>
        <v>136</v>
      </c>
      <c r="V265" s="24">
        <v>15.5</v>
      </c>
      <c r="W265" s="24">
        <f t="shared" si="22"/>
        <v>2108</v>
      </c>
      <c r="X265" s="24">
        <v>50</v>
      </c>
      <c r="Y265" s="24">
        <f t="shared" si="23"/>
        <v>6800</v>
      </c>
      <c r="Z265" s="28" t="str">
        <f>IFERROR(#REF!*U265,"")</f>
        <v/>
      </c>
      <c r="AA265" s="15" t="s">
        <v>414</v>
      </c>
      <c r="AB265" s="16">
        <f>SUM(U265/AA265)</f>
        <v>7.5555555555555554</v>
      </c>
      <c r="AC265" s="16">
        <f t="shared" si="24"/>
        <v>7</v>
      </c>
      <c r="AD265" s="15">
        <f t="shared" si="25"/>
        <v>126</v>
      </c>
    </row>
    <row r="266" spans="1:30" ht="115.35" customHeight="1" x14ac:dyDescent="0.25">
      <c r="A266" s="14"/>
      <c r="B266" s="15" t="s">
        <v>27</v>
      </c>
      <c r="C266" s="15" t="s">
        <v>28</v>
      </c>
      <c r="D266" s="15" t="s">
        <v>84</v>
      </c>
      <c r="E266" s="15" t="s">
        <v>1130</v>
      </c>
      <c r="F266" s="15" t="s">
        <v>1548</v>
      </c>
      <c r="G266" s="15" t="s">
        <v>1549</v>
      </c>
      <c r="H266" s="15" t="s">
        <v>427</v>
      </c>
      <c r="I266" s="15" t="s">
        <v>428</v>
      </c>
      <c r="J266" s="15" t="s">
        <v>429</v>
      </c>
      <c r="K266" s="15" t="s">
        <v>430</v>
      </c>
      <c r="L266" s="15"/>
      <c r="M266" s="15" t="s">
        <v>116</v>
      </c>
      <c r="N266" s="15" t="s">
        <v>1570</v>
      </c>
      <c r="O266" s="15" t="s">
        <v>976</v>
      </c>
      <c r="P266" s="15" t="s">
        <v>1571</v>
      </c>
      <c r="Q266" s="15" t="s">
        <v>534</v>
      </c>
      <c r="R266" s="15" t="s">
        <v>77</v>
      </c>
      <c r="S266" s="15">
        <v>286</v>
      </c>
      <c r="T266" s="15">
        <v>0</v>
      </c>
      <c r="U266" s="31">
        <f t="shared" si="21"/>
        <v>286</v>
      </c>
      <c r="V266" s="24">
        <v>16.100000000000001</v>
      </c>
      <c r="W266" s="24">
        <f t="shared" si="22"/>
        <v>4604.6000000000004</v>
      </c>
      <c r="X266" s="24">
        <v>40</v>
      </c>
      <c r="Y266" s="24">
        <f t="shared" si="23"/>
        <v>11440</v>
      </c>
      <c r="Z266" s="28" t="str">
        <f>IFERROR(#REF!*U266,"")</f>
        <v/>
      </c>
      <c r="AA266" s="15" t="s">
        <v>44</v>
      </c>
      <c r="AB266" s="16">
        <f>SUM(U266/AA266)</f>
        <v>7.9444444444444446</v>
      </c>
      <c r="AC266" s="16">
        <f t="shared" si="24"/>
        <v>7</v>
      </c>
      <c r="AD266" s="15">
        <f t="shared" si="25"/>
        <v>252</v>
      </c>
    </row>
    <row r="267" spans="1:30" ht="25.35" customHeight="1" x14ac:dyDescent="0.25">
      <c r="A267" s="14" t="s">
        <v>412</v>
      </c>
      <c r="B267" s="15" t="s">
        <v>27</v>
      </c>
      <c r="C267" s="15" t="s">
        <v>28</v>
      </c>
      <c r="D267" s="15" t="s">
        <v>84</v>
      </c>
      <c r="E267" s="15" t="s">
        <v>402</v>
      </c>
      <c r="F267" s="15" t="s">
        <v>729</v>
      </c>
      <c r="G267" s="15" t="s">
        <v>730</v>
      </c>
      <c r="H267" s="15" t="s">
        <v>33</v>
      </c>
      <c r="I267" s="15" t="s">
        <v>34</v>
      </c>
      <c r="J267" s="15" t="s">
        <v>731</v>
      </c>
      <c r="K267" s="15" t="s">
        <v>732</v>
      </c>
      <c r="L267" s="15"/>
      <c r="M267" s="15" t="s">
        <v>57</v>
      </c>
      <c r="N267" s="15" t="s">
        <v>733</v>
      </c>
      <c r="O267" s="15" t="s">
        <v>471</v>
      </c>
      <c r="P267" s="15" t="s">
        <v>734</v>
      </c>
      <c r="Q267" s="15" t="s">
        <v>42</v>
      </c>
      <c r="R267" s="15" t="s">
        <v>55</v>
      </c>
      <c r="S267" s="15">
        <v>1184</v>
      </c>
      <c r="T267" s="15">
        <v>9</v>
      </c>
      <c r="U267" s="31">
        <f t="shared" si="21"/>
        <v>1193</v>
      </c>
      <c r="V267" s="24">
        <v>19.5</v>
      </c>
      <c r="W267" s="24">
        <f t="shared" si="22"/>
        <v>23263.5</v>
      </c>
      <c r="X267" s="24">
        <v>55</v>
      </c>
      <c r="Y267" s="24">
        <f t="shared" si="23"/>
        <v>65615</v>
      </c>
      <c r="Z267" s="28" t="str">
        <f>IFERROR(#REF!*U267,"")</f>
        <v/>
      </c>
      <c r="AA267" s="15" t="s">
        <v>473</v>
      </c>
      <c r="AB267" s="16">
        <f>SUM(U267/AA267)</f>
        <v>54.227272727272727</v>
      </c>
      <c r="AC267" s="16">
        <f t="shared" si="24"/>
        <v>54</v>
      </c>
      <c r="AD267" s="15">
        <f t="shared" si="25"/>
        <v>1188</v>
      </c>
    </row>
    <row r="268" spans="1:30" ht="25.35" customHeight="1" x14ac:dyDescent="0.25">
      <c r="A268" s="14" t="s">
        <v>412</v>
      </c>
      <c r="B268" s="15" t="s">
        <v>27</v>
      </c>
      <c r="C268" s="15" t="s">
        <v>28</v>
      </c>
      <c r="D268" s="15" t="s">
        <v>84</v>
      </c>
      <c r="E268" s="15" t="s">
        <v>402</v>
      </c>
      <c r="F268" s="15" t="s">
        <v>729</v>
      </c>
      <c r="G268" s="15" t="s">
        <v>730</v>
      </c>
      <c r="H268" s="15" t="s">
        <v>33</v>
      </c>
      <c r="I268" s="15" t="s">
        <v>34</v>
      </c>
      <c r="J268" s="15" t="s">
        <v>731</v>
      </c>
      <c r="K268" s="15" t="s">
        <v>732</v>
      </c>
      <c r="L268" s="15"/>
      <c r="M268" s="15" t="s">
        <v>57</v>
      </c>
      <c r="N268" s="15" t="s">
        <v>735</v>
      </c>
      <c r="O268" s="15" t="s">
        <v>471</v>
      </c>
      <c r="P268" s="15" t="s">
        <v>736</v>
      </c>
      <c r="Q268" s="15" t="s">
        <v>42</v>
      </c>
      <c r="R268" s="15" t="s">
        <v>55</v>
      </c>
      <c r="S268" s="15">
        <v>136</v>
      </c>
      <c r="T268" s="15">
        <v>224</v>
      </c>
      <c r="U268" s="31">
        <f t="shared" si="21"/>
        <v>360</v>
      </c>
      <c r="V268" s="24">
        <v>19.5</v>
      </c>
      <c r="W268" s="24">
        <f t="shared" si="22"/>
        <v>7020</v>
      </c>
      <c r="X268" s="24">
        <v>55</v>
      </c>
      <c r="Y268" s="24">
        <f t="shared" si="23"/>
        <v>19800</v>
      </c>
      <c r="Z268" s="28" t="str">
        <f>IFERROR(#REF!*U268,"")</f>
        <v/>
      </c>
      <c r="AA268" s="15" t="s">
        <v>414</v>
      </c>
      <c r="AB268" s="16">
        <f>SUM(U268/AA268)</f>
        <v>20</v>
      </c>
      <c r="AC268" s="16">
        <f t="shared" si="24"/>
        <v>20</v>
      </c>
      <c r="AD268" s="15">
        <f t="shared" si="25"/>
        <v>360</v>
      </c>
    </row>
    <row r="269" spans="1:30" ht="25.35" customHeight="1" x14ac:dyDescent="0.25">
      <c r="A269" s="14" t="s">
        <v>412</v>
      </c>
      <c r="B269" s="15" t="s">
        <v>27</v>
      </c>
      <c r="C269" s="15" t="s">
        <v>28</v>
      </c>
      <c r="D269" s="15" t="s">
        <v>84</v>
      </c>
      <c r="E269" s="15" t="s">
        <v>402</v>
      </c>
      <c r="F269" s="15" t="s">
        <v>729</v>
      </c>
      <c r="G269" s="15" t="s">
        <v>730</v>
      </c>
      <c r="H269" s="15" t="s">
        <v>517</v>
      </c>
      <c r="I269" s="15" t="s">
        <v>374</v>
      </c>
      <c r="J269" s="15" t="s">
        <v>731</v>
      </c>
      <c r="K269" s="15" t="s">
        <v>732</v>
      </c>
      <c r="L269" s="15"/>
      <c r="M269" s="15" t="s">
        <v>57</v>
      </c>
      <c r="N269" s="15" t="s">
        <v>741</v>
      </c>
      <c r="O269" s="15" t="s">
        <v>471</v>
      </c>
      <c r="P269" s="15" t="s">
        <v>742</v>
      </c>
      <c r="Q269" s="15" t="s">
        <v>42</v>
      </c>
      <c r="R269" s="15" t="s">
        <v>55</v>
      </c>
      <c r="S269" s="15">
        <v>77</v>
      </c>
      <c r="T269" s="15">
        <v>209</v>
      </c>
      <c r="U269" s="31">
        <f t="shared" si="21"/>
        <v>286</v>
      </c>
      <c r="V269" s="24">
        <v>19.5</v>
      </c>
      <c r="W269" s="24">
        <f t="shared" si="22"/>
        <v>5577</v>
      </c>
      <c r="X269" s="24">
        <v>55</v>
      </c>
      <c r="Y269" s="24">
        <f t="shared" si="23"/>
        <v>15730</v>
      </c>
      <c r="Z269" s="28" t="str">
        <f>IFERROR(#REF!*U269,"")</f>
        <v/>
      </c>
      <c r="AA269" s="15" t="s">
        <v>414</v>
      </c>
      <c r="AB269" s="16">
        <f>SUM(U269/AA269)</f>
        <v>15.888888888888889</v>
      </c>
      <c r="AC269" s="16">
        <f t="shared" si="24"/>
        <v>15</v>
      </c>
      <c r="AD269" s="15">
        <f t="shared" si="25"/>
        <v>270</v>
      </c>
    </row>
    <row r="270" spans="1:30" ht="115.35" customHeight="1" x14ac:dyDescent="0.25">
      <c r="A270" s="14"/>
      <c r="B270" s="15" t="s">
        <v>27</v>
      </c>
      <c r="C270" s="15" t="s">
        <v>28</v>
      </c>
      <c r="D270" s="15" t="s">
        <v>139</v>
      </c>
      <c r="E270" s="15" t="s">
        <v>402</v>
      </c>
      <c r="F270" s="15" t="s">
        <v>1411</v>
      </c>
      <c r="G270" s="15" t="s">
        <v>1412</v>
      </c>
      <c r="H270" s="15" t="s">
        <v>517</v>
      </c>
      <c r="I270" s="15" t="s">
        <v>374</v>
      </c>
      <c r="J270" s="15" t="s">
        <v>35</v>
      </c>
      <c r="K270" s="15" t="s">
        <v>36</v>
      </c>
      <c r="L270" s="15"/>
      <c r="M270" s="15" t="s">
        <v>116</v>
      </c>
      <c r="N270" s="15" t="s">
        <v>1413</v>
      </c>
      <c r="O270" s="15" t="s">
        <v>498</v>
      </c>
      <c r="P270" s="15" t="s">
        <v>1414</v>
      </c>
      <c r="Q270" s="15" t="s">
        <v>42</v>
      </c>
      <c r="R270" s="15" t="s">
        <v>43</v>
      </c>
      <c r="S270" s="15">
        <v>299</v>
      </c>
      <c r="T270" s="15">
        <v>0</v>
      </c>
      <c r="U270" s="31">
        <f t="shared" si="21"/>
        <v>299</v>
      </c>
      <c r="V270" s="24">
        <v>16.75</v>
      </c>
      <c r="W270" s="24">
        <f t="shared" si="22"/>
        <v>5008.25</v>
      </c>
      <c r="X270" s="24">
        <v>50</v>
      </c>
      <c r="Y270" s="24">
        <f t="shared" si="23"/>
        <v>14950</v>
      </c>
      <c r="Z270" s="28" t="str">
        <f>IFERROR(#REF!*U270,"")</f>
        <v/>
      </c>
      <c r="AA270" s="15" t="s">
        <v>445</v>
      </c>
      <c r="AB270" s="16">
        <f>SUM(U270/AA270)</f>
        <v>14.95</v>
      </c>
      <c r="AC270" s="16">
        <f t="shared" si="24"/>
        <v>14</v>
      </c>
      <c r="AD270" s="15">
        <f t="shared" si="25"/>
        <v>280</v>
      </c>
    </row>
    <row r="271" spans="1:30" ht="25.35" customHeight="1" x14ac:dyDescent="0.25">
      <c r="A271" s="14" t="s">
        <v>412</v>
      </c>
      <c r="B271" s="15" t="s">
        <v>27</v>
      </c>
      <c r="C271" s="15" t="s">
        <v>28</v>
      </c>
      <c r="D271" s="15" t="s">
        <v>139</v>
      </c>
      <c r="E271" s="15" t="s">
        <v>402</v>
      </c>
      <c r="F271" s="15" t="s">
        <v>1411</v>
      </c>
      <c r="G271" s="15" t="s">
        <v>1412</v>
      </c>
      <c r="H271" s="15" t="s">
        <v>517</v>
      </c>
      <c r="I271" s="15" t="s">
        <v>374</v>
      </c>
      <c r="J271" s="15" t="s">
        <v>35</v>
      </c>
      <c r="K271" s="15" t="s">
        <v>36</v>
      </c>
      <c r="L271" s="15"/>
      <c r="M271" s="15" t="s">
        <v>116</v>
      </c>
      <c r="N271" s="15" t="s">
        <v>1415</v>
      </c>
      <c r="O271" s="15" t="s">
        <v>498</v>
      </c>
      <c r="P271" s="15" t="s">
        <v>1416</v>
      </c>
      <c r="Q271" s="15" t="s">
        <v>42</v>
      </c>
      <c r="R271" s="15" t="s">
        <v>43</v>
      </c>
      <c r="S271" s="15">
        <v>267</v>
      </c>
      <c r="T271" s="15">
        <v>154</v>
      </c>
      <c r="U271" s="31">
        <f t="shared" si="21"/>
        <v>421</v>
      </c>
      <c r="V271" s="24">
        <v>16.75</v>
      </c>
      <c r="W271" s="24">
        <f t="shared" si="22"/>
        <v>7051.75</v>
      </c>
      <c r="X271" s="24">
        <v>50</v>
      </c>
      <c r="Y271" s="24">
        <f t="shared" si="23"/>
        <v>21050</v>
      </c>
      <c r="Z271" s="28" t="str">
        <f>IFERROR(#REF!*U271,"")</f>
        <v/>
      </c>
      <c r="AA271" s="15" t="s">
        <v>445</v>
      </c>
      <c r="AB271" s="16">
        <f>SUM(U271/AA271)</f>
        <v>21.05</v>
      </c>
      <c r="AC271" s="16">
        <f t="shared" si="24"/>
        <v>21</v>
      </c>
      <c r="AD271" s="15">
        <f t="shared" si="25"/>
        <v>420</v>
      </c>
    </row>
    <row r="272" spans="1:30" ht="25.35" customHeight="1" x14ac:dyDescent="0.25">
      <c r="A272" s="14" t="s">
        <v>412</v>
      </c>
      <c r="B272" s="15" t="s">
        <v>27</v>
      </c>
      <c r="C272" s="15" t="s">
        <v>28</v>
      </c>
      <c r="D272" s="15" t="s">
        <v>139</v>
      </c>
      <c r="E272" s="15" t="s">
        <v>402</v>
      </c>
      <c r="F272" s="15" t="s">
        <v>1411</v>
      </c>
      <c r="G272" s="15" t="s">
        <v>1412</v>
      </c>
      <c r="H272" s="15" t="s">
        <v>517</v>
      </c>
      <c r="I272" s="15" t="s">
        <v>374</v>
      </c>
      <c r="J272" s="15" t="s">
        <v>35</v>
      </c>
      <c r="K272" s="15" t="s">
        <v>36</v>
      </c>
      <c r="L272" s="15"/>
      <c r="M272" s="15" t="s">
        <v>116</v>
      </c>
      <c r="N272" s="15" t="s">
        <v>1417</v>
      </c>
      <c r="O272" s="15" t="s">
        <v>498</v>
      </c>
      <c r="P272" s="15" t="s">
        <v>1418</v>
      </c>
      <c r="Q272" s="15" t="s">
        <v>42</v>
      </c>
      <c r="R272" s="15" t="s">
        <v>43</v>
      </c>
      <c r="S272" s="15">
        <v>670</v>
      </c>
      <c r="T272" s="15">
        <v>0</v>
      </c>
      <c r="U272" s="31">
        <f t="shared" si="21"/>
        <v>670</v>
      </c>
      <c r="V272" s="24">
        <v>16.75</v>
      </c>
      <c r="W272" s="24">
        <f t="shared" si="22"/>
        <v>11222.5</v>
      </c>
      <c r="X272" s="24">
        <v>50</v>
      </c>
      <c r="Y272" s="24">
        <f t="shared" si="23"/>
        <v>33500</v>
      </c>
      <c r="Z272" s="28" t="str">
        <f>IFERROR(#REF!*U272,"")</f>
        <v/>
      </c>
      <c r="AA272" s="15" t="s">
        <v>445</v>
      </c>
      <c r="AB272" s="16">
        <f>SUM(U272/AA272)</f>
        <v>33.5</v>
      </c>
      <c r="AC272" s="16">
        <f t="shared" si="24"/>
        <v>33</v>
      </c>
      <c r="AD272" s="15">
        <f t="shared" si="25"/>
        <v>660</v>
      </c>
    </row>
    <row r="273" spans="1:30" ht="25.35" customHeight="1" x14ac:dyDescent="0.25">
      <c r="A273" s="14" t="s">
        <v>412</v>
      </c>
      <c r="B273" s="15" t="s">
        <v>27</v>
      </c>
      <c r="C273" s="15" t="s">
        <v>28</v>
      </c>
      <c r="D273" s="15" t="s">
        <v>139</v>
      </c>
      <c r="E273" s="15" t="s">
        <v>402</v>
      </c>
      <c r="F273" s="15" t="s">
        <v>1411</v>
      </c>
      <c r="G273" s="15" t="s">
        <v>1412</v>
      </c>
      <c r="H273" s="15" t="s">
        <v>517</v>
      </c>
      <c r="I273" s="15" t="s">
        <v>374</v>
      </c>
      <c r="J273" s="15" t="s">
        <v>35</v>
      </c>
      <c r="K273" s="15" t="s">
        <v>36</v>
      </c>
      <c r="L273" s="15"/>
      <c r="M273" s="15" t="s">
        <v>116</v>
      </c>
      <c r="N273" s="15" t="s">
        <v>1419</v>
      </c>
      <c r="O273" s="15" t="s">
        <v>498</v>
      </c>
      <c r="P273" s="15" t="s">
        <v>1420</v>
      </c>
      <c r="Q273" s="15" t="s">
        <v>42</v>
      </c>
      <c r="R273" s="15" t="s">
        <v>43</v>
      </c>
      <c r="S273" s="15">
        <v>645</v>
      </c>
      <c r="T273" s="15">
        <v>0</v>
      </c>
      <c r="U273" s="31">
        <f t="shared" si="21"/>
        <v>645</v>
      </c>
      <c r="V273" s="24">
        <v>16.75</v>
      </c>
      <c r="W273" s="24">
        <f t="shared" si="22"/>
        <v>10803.75</v>
      </c>
      <c r="X273" s="24">
        <v>50</v>
      </c>
      <c r="Y273" s="24">
        <f t="shared" si="23"/>
        <v>32250</v>
      </c>
      <c r="Z273" s="28" t="str">
        <f>IFERROR(#REF!*U273,"")</f>
        <v/>
      </c>
      <c r="AA273" s="15" t="s">
        <v>414</v>
      </c>
      <c r="AB273" s="16">
        <f>SUM(U273/AA273)</f>
        <v>35.833333333333336</v>
      </c>
      <c r="AC273" s="16">
        <f t="shared" si="24"/>
        <v>35</v>
      </c>
      <c r="AD273" s="15">
        <f t="shared" si="25"/>
        <v>630</v>
      </c>
    </row>
    <row r="274" spans="1:30" ht="25.35" customHeight="1" x14ac:dyDescent="0.25">
      <c r="A274" s="14" t="s">
        <v>412</v>
      </c>
      <c r="B274" s="15" t="s">
        <v>27</v>
      </c>
      <c r="C274" s="15" t="s">
        <v>28</v>
      </c>
      <c r="D274" s="15" t="s">
        <v>139</v>
      </c>
      <c r="E274" s="15" t="s">
        <v>402</v>
      </c>
      <c r="F274" s="15" t="s">
        <v>1411</v>
      </c>
      <c r="G274" s="15" t="s">
        <v>1412</v>
      </c>
      <c r="H274" s="15" t="s">
        <v>517</v>
      </c>
      <c r="I274" s="15" t="s">
        <v>374</v>
      </c>
      <c r="J274" s="15" t="s">
        <v>35</v>
      </c>
      <c r="K274" s="15" t="s">
        <v>36</v>
      </c>
      <c r="L274" s="15"/>
      <c r="M274" s="15" t="s">
        <v>116</v>
      </c>
      <c r="N274" s="15" t="s">
        <v>1421</v>
      </c>
      <c r="O274" s="15" t="s">
        <v>498</v>
      </c>
      <c r="P274" s="15" t="s">
        <v>1422</v>
      </c>
      <c r="Q274" s="15" t="s">
        <v>42</v>
      </c>
      <c r="R274" s="15" t="s">
        <v>43</v>
      </c>
      <c r="S274" s="15">
        <v>11</v>
      </c>
      <c r="T274" s="15">
        <v>0</v>
      </c>
      <c r="U274" s="31">
        <f t="shared" si="21"/>
        <v>11</v>
      </c>
      <c r="V274" s="24">
        <v>16.75</v>
      </c>
      <c r="W274" s="24">
        <f t="shared" si="22"/>
        <v>184.25</v>
      </c>
      <c r="X274" s="24">
        <v>50</v>
      </c>
      <c r="Y274" s="24">
        <f t="shared" si="23"/>
        <v>550</v>
      </c>
      <c r="Z274" s="28" t="str">
        <f>IFERROR(#REF!*U274,"")</f>
        <v/>
      </c>
      <c r="AA274" s="15" t="s">
        <v>414</v>
      </c>
      <c r="AB274" s="16">
        <f>SUM(U274/AA274)</f>
        <v>0.61111111111111116</v>
      </c>
      <c r="AC274" s="16">
        <f t="shared" si="24"/>
        <v>0</v>
      </c>
      <c r="AD274" s="15">
        <f t="shared" si="25"/>
        <v>0</v>
      </c>
    </row>
    <row r="275" spans="1:30" ht="25.35" customHeight="1" x14ac:dyDescent="0.25">
      <c r="A275" s="14" t="s">
        <v>412</v>
      </c>
      <c r="B275" s="15" t="s">
        <v>27</v>
      </c>
      <c r="C275" s="15" t="s">
        <v>28</v>
      </c>
      <c r="D275" s="15" t="s">
        <v>114</v>
      </c>
      <c r="E275" s="15" t="s">
        <v>704</v>
      </c>
      <c r="F275" s="15" t="s">
        <v>1959</v>
      </c>
      <c r="G275" s="15" t="s">
        <v>1960</v>
      </c>
      <c r="H275" s="15" t="s">
        <v>1006</v>
      </c>
      <c r="I275" s="15" t="s">
        <v>1007</v>
      </c>
      <c r="J275" s="15" t="s">
        <v>35</v>
      </c>
      <c r="K275" s="15" t="s">
        <v>36</v>
      </c>
      <c r="L275" s="15"/>
      <c r="M275" s="15" t="s">
        <v>57</v>
      </c>
      <c r="N275" s="15" t="s">
        <v>1977</v>
      </c>
      <c r="O275" s="15" t="s">
        <v>1593</v>
      </c>
      <c r="P275" s="15" t="s">
        <v>1978</v>
      </c>
      <c r="Q275" s="15" t="s">
        <v>42</v>
      </c>
      <c r="R275" s="15" t="s">
        <v>77</v>
      </c>
      <c r="S275" s="15">
        <v>763</v>
      </c>
      <c r="T275" s="15">
        <v>0</v>
      </c>
      <c r="U275" s="31">
        <f t="shared" si="21"/>
        <v>763</v>
      </c>
      <c r="V275" s="24">
        <v>29.25</v>
      </c>
      <c r="W275" s="24">
        <f t="shared" si="22"/>
        <v>22317.75</v>
      </c>
      <c r="X275" s="24">
        <v>65</v>
      </c>
      <c r="Y275" s="24">
        <f t="shared" si="23"/>
        <v>49595</v>
      </c>
      <c r="Z275" s="28" t="str">
        <f>IFERROR(#REF!*U275,"")</f>
        <v/>
      </c>
      <c r="AA275" s="15" t="s">
        <v>414</v>
      </c>
      <c r="AB275" s="16">
        <f>SUM(U275/AA275)</f>
        <v>42.388888888888886</v>
      </c>
      <c r="AC275" s="16">
        <f t="shared" si="24"/>
        <v>42</v>
      </c>
      <c r="AD275" s="15">
        <f t="shared" si="25"/>
        <v>756</v>
      </c>
    </row>
    <row r="276" spans="1:30" ht="25.35" customHeight="1" x14ac:dyDescent="0.25">
      <c r="A276" s="14" t="s">
        <v>412</v>
      </c>
      <c r="B276" s="15" t="s">
        <v>27</v>
      </c>
      <c r="C276" s="15" t="s">
        <v>28</v>
      </c>
      <c r="D276" s="15" t="s">
        <v>114</v>
      </c>
      <c r="E276" s="15" t="s">
        <v>704</v>
      </c>
      <c r="F276" s="15" t="s">
        <v>1959</v>
      </c>
      <c r="G276" s="15" t="s">
        <v>1960</v>
      </c>
      <c r="H276" s="15" t="s">
        <v>1006</v>
      </c>
      <c r="I276" s="15" t="s">
        <v>1007</v>
      </c>
      <c r="J276" s="15" t="s">
        <v>35</v>
      </c>
      <c r="K276" s="15" t="s">
        <v>36</v>
      </c>
      <c r="L276" s="15"/>
      <c r="M276" s="15" t="s">
        <v>57</v>
      </c>
      <c r="N276" s="15" t="s">
        <v>1975</v>
      </c>
      <c r="O276" s="15" t="s">
        <v>1593</v>
      </c>
      <c r="P276" s="15" t="s">
        <v>1976</v>
      </c>
      <c r="Q276" s="15" t="s">
        <v>42</v>
      </c>
      <c r="R276" s="15" t="s">
        <v>77</v>
      </c>
      <c r="S276" s="15">
        <v>576</v>
      </c>
      <c r="T276" s="15">
        <v>0</v>
      </c>
      <c r="U276" s="31">
        <f t="shared" si="21"/>
        <v>576</v>
      </c>
      <c r="V276" s="24">
        <v>29.25</v>
      </c>
      <c r="W276" s="24">
        <f t="shared" si="22"/>
        <v>16848</v>
      </c>
      <c r="X276" s="24">
        <v>65</v>
      </c>
      <c r="Y276" s="24">
        <f t="shared" si="23"/>
        <v>37440</v>
      </c>
      <c r="Z276" s="28" t="str">
        <f>IFERROR(#REF!*U276,"")</f>
        <v/>
      </c>
      <c r="AA276" s="15" t="s">
        <v>414</v>
      </c>
      <c r="AB276" s="16">
        <f>SUM(U276/AA276)</f>
        <v>32</v>
      </c>
      <c r="AC276" s="16">
        <f t="shared" si="24"/>
        <v>32</v>
      </c>
      <c r="AD276" s="15">
        <f t="shared" si="25"/>
        <v>576</v>
      </c>
    </row>
    <row r="277" spans="1:30" ht="25.35" customHeight="1" x14ac:dyDescent="0.25">
      <c r="A277" s="14" t="s">
        <v>412</v>
      </c>
      <c r="B277" s="15" t="s">
        <v>27</v>
      </c>
      <c r="C277" s="15" t="s">
        <v>28</v>
      </c>
      <c r="D277" s="15" t="s">
        <v>114</v>
      </c>
      <c r="E277" s="15" t="s">
        <v>704</v>
      </c>
      <c r="F277" s="15" t="s">
        <v>1959</v>
      </c>
      <c r="G277" s="15" t="s">
        <v>1960</v>
      </c>
      <c r="H277" s="15" t="s">
        <v>1006</v>
      </c>
      <c r="I277" s="15" t="s">
        <v>1007</v>
      </c>
      <c r="J277" s="15" t="s">
        <v>35</v>
      </c>
      <c r="K277" s="15" t="s">
        <v>36</v>
      </c>
      <c r="L277" s="15"/>
      <c r="M277" s="15" t="s">
        <v>57</v>
      </c>
      <c r="N277" s="15" t="s">
        <v>1973</v>
      </c>
      <c r="O277" s="15" t="s">
        <v>1593</v>
      </c>
      <c r="P277" s="15" t="s">
        <v>1974</v>
      </c>
      <c r="Q277" s="15" t="s">
        <v>42</v>
      </c>
      <c r="R277" s="15" t="s">
        <v>77</v>
      </c>
      <c r="S277" s="15">
        <v>245</v>
      </c>
      <c r="T277" s="15">
        <v>0</v>
      </c>
      <c r="U277" s="31">
        <f t="shared" si="21"/>
        <v>245</v>
      </c>
      <c r="V277" s="24">
        <v>29.25</v>
      </c>
      <c r="W277" s="24">
        <f t="shared" si="22"/>
        <v>7166.25</v>
      </c>
      <c r="X277" s="24">
        <v>65</v>
      </c>
      <c r="Y277" s="24">
        <f t="shared" si="23"/>
        <v>15925</v>
      </c>
      <c r="Z277" s="28" t="str">
        <f>IFERROR(#REF!*U277,"")</f>
        <v/>
      </c>
      <c r="AA277" s="15" t="s">
        <v>414</v>
      </c>
      <c r="AB277" s="16">
        <f>SUM(U277/AA277)</f>
        <v>13.611111111111111</v>
      </c>
      <c r="AC277" s="16">
        <f t="shared" si="24"/>
        <v>13</v>
      </c>
      <c r="AD277" s="15">
        <f t="shared" si="25"/>
        <v>234</v>
      </c>
    </row>
    <row r="278" spans="1:30" ht="25.35" customHeight="1" x14ac:dyDescent="0.25">
      <c r="A278" s="14" t="s">
        <v>412</v>
      </c>
      <c r="B278" s="15" t="s">
        <v>27</v>
      </c>
      <c r="C278" s="15" t="s">
        <v>28</v>
      </c>
      <c r="D278" s="15" t="s">
        <v>114</v>
      </c>
      <c r="E278" s="15" t="s">
        <v>704</v>
      </c>
      <c r="F278" s="15" t="s">
        <v>1959</v>
      </c>
      <c r="G278" s="15" t="s">
        <v>1960</v>
      </c>
      <c r="H278" s="15" t="s">
        <v>1006</v>
      </c>
      <c r="I278" s="15" t="s">
        <v>1007</v>
      </c>
      <c r="J278" s="15" t="s">
        <v>35</v>
      </c>
      <c r="K278" s="15" t="s">
        <v>36</v>
      </c>
      <c r="L278" s="15"/>
      <c r="M278" s="15" t="s">
        <v>57</v>
      </c>
      <c r="N278" s="15" t="s">
        <v>1979</v>
      </c>
      <c r="O278" s="15" t="s">
        <v>1593</v>
      </c>
      <c r="P278" s="15" t="s">
        <v>1980</v>
      </c>
      <c r="Q278" s="15" t="s">
        <v>42</v>
      </c>
      <c r="R278" s="15" t="s">
        <v>77</v>
      </c>
      <c r="S278" s="15">
        <v>188</v>
      </c>
      <c r="T278" s="15">
        <v>0</v>
      </c>
      <c r="U278" s="31">
        <f t="shared" si="21"/>
        <v>188</v>
      </c>
      <c r="V278" s="24">
        <v>29.25</v>
      </c>
      <c r="W278" s="24">
        <f t="shared" si="22"/>
        <v>5499</v>
      </c>
      <c r="X278" s="24">
        <v>65</v>
      </c>
      <c r="Y278" s="24">
        <f t="shared" si="23"/>
        <v>12220</v>
      </c>
      <c r="Z278" s="28" t="str">
        <f>IFERROR(#REF!*U278,"")</f>
        <v/>
      </c>
      <c r="AA278" s="15" t="s">
        <v>484</v>
      </c>
      <c r="AB278" s="16">
        <f>SUM(U278/AA278)</f>
        <v>11.75</v>
      </c>
      <c r="AC278" s="16">
        <f t="shared" si="24"/>
        <v>11</v>
      </c>
      <c r="AD278" s="15">
        <f t="shared" si="25"/>
        <v>176</v>
      </c>
    </row>
    <row r="279" spans="1:30" ht="25.35" customHeight="1" x14ac:dyDescent="0.25">
      <c r="A279" s="14" t="s">
        <v>412</v>
      </c>
      <c r="B279" s="15" t="s">
        <v>27</v>
      </c>
      <c r="C279" s="15" t="s">
        <v>28</v>
      </c>
      <c r="D279" s="15" t="s">
        <v>114</v>
      </c>
      <c r="E279" s="15" t="s">
        <v>704</v>
      </c>
      <c r="F279" s="15" t="s">
        <v>1959</v>
      </c>
      <c r="G279" s="15" t="s">
        <v>1960</v>
      </c>
      <c r="H279" s="15" t="s">
        <v>222</v>
      </c>
      <c r="I279" s="15" t="s">
        <v>223</v>
      </c>
      <c r="J279" s="15" t="s">
        <v>35</v>
      </c>
      <c r="K279" s="15" t="s">
        <v>36</v>
      </c>
      <c r="L279" s="15"/>
      <c r="M279" s="15" t="s">
        <v>57</v>
      </c>
      <c r="N279" s="15" t="s">
        <v>2005</v>
      </c>
      <c r="O279" s="15" t="s">
        <v>1593</v>
      </c>
      <c r="P279" s="15" t="s">
        <v>2006</v>
      </c>
      <c r="Q279" s="15" t="s">
        <v>42</v>
      </c>
      <c r="R279" s="15" t="s">
        <v>77</v>
      </c>
      <c r="S279" s="15">
        <v>936</v>
      </c>
      <c r="T279" s="15">
        <v>0</v>
      </c>
      <c r="U279" s="31">
        <f t="shared" si="21"/>
        <v>936</v>
      </c>
      <c r="V279" s="24">
        <v>29.25</v>
      </c>
      <c r="W279" s="24">
        <f t="shared" si="22"/>
        <v>27378</v>
      </c>
      <c r="X279" s="24">
        <v>65</v>
      </c>
      <c r="Y279" s="24">
        <f t="shared" si="23"/>
        <v>60840</v>
      </c>
      <c r="Z279" s="28" t="str">
        <f>IFERROR(#REF!*U279,"")</f>
        <v/>
      </c>
      <c r="AA279" s="15" t="s">
        <v>484</v>
      </c>
      <c r="AB279" s="16">
        <f>SUM(U279/AA279)</f>
        <v>58.5</v>
      </c>
      <c r="AC279" s="16">
        <f t="shared" si="24"/>
        <v>58</v>
      </c>
      <c r="AD279" s="15">
        <f t="shared" si="25"/>
        <v>928</v>
      </c>
    </row>
    <row r="280" spans="1:30" ht="25.35" customHeight="1" x14ac:dyDescent="0.25">
      <c r="A280" s="14" t="s">
        <v>412</v>
      </c>
      <c r="B280" s="15" t="s">
        <v>27</v>
      </c>
      <c r="C280" s="15" t="s">
        <v>28</v>
      </c>
      <c r="D280" s="15" t="s">
        <v>114</v>
      </c>
      <c r="E280" s="15" t="s">
        <v>704</v>
      </c>
      <c r="F280" s="15" t="s">
        <v>1959</v>
      </c>
      <c r="G280" s="15" t="s">
        <v>1960</v>
      </c>
      <c r="H280" s="15" t="s">
        <v>222</v>
      </c>
      <c r="I280" s="15" t="s">
        <v>223</v>
      </c>
      <c r="J280" s="15" t="s">
        <v>35</v>
      </c>
      <c r="K280" s="15" t="s">
        <v>36</v>
      </c>
      <c r="L280" s="15"/>
      <c r="M280" s="15" t="s">
        <v>57</v>
      </c>
      <c r="N280" s="15" t="s">
        <v>2003</v>
      </c>
      <c r="O280" s="15" t="s">
        <v>1593</v>
      </c>
      <c r="P280" s="15" t="s">
        <v>2004</v>
      </c>
      <c r="Q280" s="15" t="s">
        <v>42</v>
      </c>
      <c r="R280" s="15" t="s">
        <v>77</v>
      </c>
      <c r="S280" s="15">
        <v>1502</v>
      </c>
      <c r="T280" s="15">
        <v>0</v>
      </c>
      <c r="U280" s="31">
        <f t="shared" si="21"/>
        <v>1502</v>
      </c>
      <c r="V280" s="24">
        <v>29.25</v>
      </c>
      <c r="W280" s="24">
        <f t="shared" si="22"/>
        <v>43933.5</v>
      </c>
      <c r="X280" s="24">
        <v>65</v>
      </c>
      <c r="Y280" s="24">
        <f t="shared" si="23"/>
        <v>97630</v>
      </c>
      <c r="Z280" s="28" t="str">
        <f>IFERROR(#REF!*U280,"")</f>
        <v/>
      </c>
      <c r="AA280" s="15" t="s">
        <v>414</v>
      </c>
      <c r="AB280" s="16">
        <f>SUM(U280/AA280)</f>
        <v>83.444444444444443</v>
      </c>
      <c r="AC280" s="16">
        <f t="shared" si="24"/>
        <v>83</v>
      </c>
      <c r="AD280" s="15">
        <f t="shared" si="25"/>
        <v>1494</v>
      </c>
    </row>
    <row r="281" spans="1:30" ht="25.35" customHeight="1" x14ac:dyDescent="0.25">
      <c r="A281" s="14" t="s">
        <v>412</v>
      </c>
      <c r="B281" s="15" t="s">
        <v>27</v>
      </c>
      <c r="C281" s="15" t="s">
        <v>28</v>
      </c>
      <c r="D281" s="15" t="s">
        <v>114</v>
      </c>
      <c r="E281" s="15" t="s">
        <v>704</v>
      </c>
      <c r="F281" s="15" t="s">
        <v>1959</v>
      </c>
      <c r="G281" s="15" t="s">
        <v>1960</v>
      </c>
      <c r="H281" s="15" t="s">
        <v>222</v>
      </c>
      <c r="I281" s="15" t="s">
        <v>223</v>
      </c>
      <c r="J281" s="15" t="s">
        <v>35</v>
      </c>
      <c r="K281" s="15" t="s">
        <v>36</v>
      </c>
      <c r="L281" s="15"/>
      <c r="M281" s="15" t="s">
        <v>57</v>
      </c>
      <c r="N281" s="15" t="s">
        <v>2001</v>
      </c>
      <c r="O281" s="15" t="s">
        <v>1593</v>
      </c>
      <c r="P281" s="15" t="s">
        <v>2002</v>
      </c>
      <c r="Q281" s="15" t="s">
        <v>42</v>
      </c>
      <c r="R281" s="15" t="s">
        <v>77</v>
      </c>
      <c r="S281" s="15">
        <v>2305</v>
      </c>
      <c r="T281" s="15">
        <v>0</v>
      </c>
      <c r="U281" s="31">
        <f t="shared" si="21"/>
        <v>2305</v>
      </c>
      <c r="V281" s="24">
        <v>29.25</v>
      </c>
      <c r="W281" s="24">
        <f t="shared" si="22"/>
        <v>67421.25</v>
      </c>
      <c r="X281" s="24">
        <v>65</v>
      </c>
      <c r="Y281" s="24">
        <f t="shared" si="23"/>
        <v>149825</v>
      </c>
      <c r="Z281" s="28" t="str">
        <f>IFERROR(#REF!*U281,"")</f>
        <v/>
      </c>
      <c r="AA281" s="15" t="s">
        <v>414</v>
      </c>
      <c r="AB281" s="16">
        <f>SUM(U281/AA281)</f>
        <v>128.05555555555554</v>
      </c>
      <c r="AC281" s="16">
        <f t="shared" si="24"/>
        <v>128</v>
      </c>
      <c r="AD281" s="15">
        <f t="shared" si="25"/>
        <v>2304</v>
      </c>
    </row>
    <row r="282" spans="1:30" ht="25.35" customHeight="1" x14ac:dyDescent="0.25">
      <c r="A282" s="14" t="s">
        <v>412</v>
      </c>
      <c r="B282" s="15" t="s">
        <v>27</v>
      </c>
      <c r="C282" s="15" t="s">
        <v>28</v>
      </c>
      <c r="D282" s="15" t="s">
        <v>114</v>
      </c>
      <c r="E282" s="15" t="s">
        <v>704</v>
      </c>
      <c r="F282" s="15" t="s">
        <v>1959</v>
      </c>
      <c r="G282" s="15" t="s">
        <v>1960</v>
      </c>
      <c r="H282" s="15" t="s">
        <v>222</v>
      </c>
      <c r="I282" s="15" t="s">
        <v>223</v>
      </c>
      <c r="J282" s="15" t="s">
        <v>35</v>
      </c>
      <c r="K282" s="15" t="s">
        <v>36</v>
      </c>
      <c r="L282" s="15"/>
      <c r="M282" s="15" t="s">
        <v>57</v>
      </c>
      <c r="N282" s="15" t="s">
        <v>2007</v>
      </c>
      <c r="O282" s="15" t="s">
        <v>1593</v>
      </c>
      <c r="P282" s="15" t="s">
        <v>2008</v>
      </c>
      <c r="Q282" s="15" t="s">
        <v>42</v>
      </c>
      <c r="R282" s="15" t="s">
        <v>77</v>
      </c>
      <c r="S282" s="15">
        <v>655</v>
      </c>
      <c r="T282" s="15">
        <v>0</v>
      </c>
      <c r="U282" s="31">
        <f t="shared" si="21"/>
        <v>655</v>
      </c>
      <c r="V282" s="24">
        <v>29.25</v>
      </c>
      <c r="W282" s="24">
        <f t="shared" si="22"/>
        <v>19158.75</v>
      </c>
      <c r="X282" s="24">
        <v>65</v>
      </c>
      <c r="Y282" s="24">
        <f t="shared" si="23"/>
        <v>42575</v>
      </c>
      <c r="Z282" s="28" t="str">
        <f>IFERROR(#REF!*U282,"")</f>
        <v/>
      </c>
      <c r="AA282" s="15" t="s">
        <v>484</v>
      </c>
      <c r="AB282" s="16">
        <f>SUM(U282/AA282)</f>
        <v>40.9375</v>
      </c>
      <c r="AC282" s="16">
        <f t="shared" si="24"/>
        <v>40</v>
      </c>
      <c r="AD282" s="15">
        <f t="shared" si="25"/>
        <v>640</v>
      </c>
    </row>
    <row r="283" spans="1:30" ht="25.35" customHeight="1" x14ac:dyDescent="0.25">
      <c r="A283" s="14" t="s">
        <v>412</v>
      </c>
      <c r="B283" s="15" t="s">
        <v>27</v>
      </c>
      <c r="C283" s="15" t="s">
        <v>28</v>
      </c>
      <c r="D283" s="15" t="s">
        <v>114</v>
      </c>
      <c r="E283" s="15" t="s">
        <v>704</v>
      </c>
      <c r="F283" s="15" t="s">
        <v>1959</v>
      </c>
      <c r="G283" s="15" t="s">
        <v>1960</v>
      </c>
      <c r="H283" s="15" t="s">
        <v>222</v>
      </c>
      <c r="I283" s="15" t="s">
        <v>223</v>
      </c>
      <c r="J283" s="15" t="s">
        <v>35</v>
      </c>
      <c r="K283" s="15" t="s">
        <v>36</v>
      </c>
      <c r="L283" s="15"/>
      <c r="M283" s="15" t="s">
        <v>57</v>
      </c>
      <c r="N283" s="15" t="s">
        <v>1999</v>
      </c>
      <c r="O283" s="15" t="s">
        <v>1593</v>
      </c>
      <c r="P283" s="15" t="s">
        <v>2000</v>
      </c>
      <c r="Q283" s="15" t="s">
        <v>42</v>
      </c>
      <c r="R283" s="15" t="s">
        <v>77</v>
      </c>
      <c r="S283" s="15">
        <v>620</v>
      </c>
      <c r="T283" s="15">
        <v>0</v>
      </c>
      <c r="U283" s="31">
        <f t="shared" si="21"/>
        <v>620</v>
      </c>
      <c r="V283" s="24">
        <v>29.25</v>
      </c>
      <c r="W283" s="24">
        <f t="shared" si="22"/>
        <v>18135</v>
      </c>
      <c r="X283" s="24">
        <v>65</v>
      </c>
      <c r="Y283" s="24">
        <f t="shared" si="23"/>
        <v>40300</v>
      </c>
      <c r="Z283" s="28" t="str">
        <f>IFERROR(#REF!*U283,"")</f>
        <v/>
      </c>
      <c r="AA283" s="15" t="s">
        <v>414</v>
      </c>
      <c r="AB283" s="16">
        <f>SUM(U283/AA283)</f>
        <v>34.444444444444443</v>
      </c>
      <c r="AC283" s="16">
        <f t="shared" si="24"/>
        <v>34</v>
      </c>
      <c r="AD283" s="15">
        <f t="shared" si="25"/>
        <v>612</v>
      </c>
    </row>
    <row r="284" spans="1:30" ht="25.35" customHeight="1" x14ac:dyDescent="0.25">
      <c r="A284" s="14" t="s">
        <v>412</v>
      </c>
      <c r="B284" s="15" t="s">
        <v>27</v>
      </c>
      <c r="C284" s="15" t="s">
        <v>28</v>
      </c>
      <c r="D284" s="15" t="s">
        <v>114</v>
      </c>
      <c r="E284" s="15" t="s">
        <v>704</v>
      </c>
      <c r="F284" s="15" t="s">
        <v>1959</v>
      </c>
      <c r="G284" s="15" t="s">
        <v>1960</v>
      </c>
      <c r="H284" s="15" t="s">
        <v>222</v>
      </c>
      <c r="I284" s="15" t="s">
        <v>223</v>
      </c>
      <c r="J284" s="15" t="s">
        <v>35</v>
      </c>
      <c r="K284" s="15" t="s">
        <v>36</v>
      </c>
      <c r="L284" s="15"/>
      <c r="M284" s="15" t="s">
        <v>57</v>
      </c>
      <c r="N284" s="15" t="s">
        <v>2009</v>
      </c>
      <c r="O284" s="15" t="s">
        <v>1593</v>
      </c>
      <c r="P284" s="15" t="s">
        <v>2010</v>
      </c>
      <c r="Q284" s="15" t="s">
        <v>42</v>
      </c>
      <c r="R284" s="15" t="s">
        <v>77</v>
      </c>
      <c r="S284" s="15">
        <v>446</v>
      </c>
      <c r="T284" s="15">
        <v>0</v>
      </c>
      <c r="U284" s="31">
        <f t="shared" si="21"/>
        <v>446</v>
      </c>
      <c r="V284" s="24">
        <v>29.25</v>
      </c>
      <c r="W284" s="24">
        <f t="shared" si="22"/>
        <v>13045.5</v>
      </c>
      <c r="X284" s="24">
        <v>65</v>
      </c>
      <c r="Y284" s="24">
        <f t="shared" si="23"/>
        <v>28990</v>
      </c>
      <c r="Z284" s="28" t="str">
        <f>IFERROR(#REF!*U284,"")</f>
        <v/>
      </c>
      <c r="AA284" s="15" t="s">
        <v>484</v>
      </c>
      <c r="AB284" s="16">
        <f>SUM(U284/AA284)</f>
        <v>27.875</v>
      </c>
      <c r="AC284" s="16">
        <f t="shared" si="24"/>
        <v>27</v>
      </c>
      <c r="AD284" s="15">
        <f t="shared" si="25"/>
        <v>432</v>
      </c>
    </row>
    <row r="285" spans="1:30" ht="25.35" customHeight="1" x14ac:dyDescent="0.25">
      <c r="A285" s="14" t="s">
        <v>412</v>
      </c>
      <c r="B285" s="15" t="s">
        <v>27</v>
      </c>
      <c r="C285" s="15" t="s">
        <v>28</v>
      </c>
      <c r="D285" s="15" t="s">
        <v>84</v>
      </c>
      <c r="E285" s="15" t="s">
        <v>704</v>
      </c>
      <c r="F285" s="15" t="s">
        <v>705</v>
      </c>
      <c r="G285" s="15" t="s">
        <v>706</v>
      </c>
      <c r="H285" s="15" t="s">
        <v>707</v>
      </c>
      <c r="I285" s="15" t="s">
        <v>708</v>
      </c>
      <c r="J285" s="15" t="s">
        <v>709</v>
      </c>
      <c r="K285" s="15" t="s">
        <v>710</v>
      </c>
      <c r="L285" s="15"/>
      <c r="M285" s="15" t="s">
        <v>116</v>
      </c>
      <c r="N285" s="15" t="s">
        <v>711</v>
      </c>
      <c r="O285" s="15" t="s">
        <v>712</v>
      </c>
      <c r="P285" s="15" t="s">
        <v>713</v>
      </c>
      <c r="Q285" s="15" t="s">
        <v>42</v>
      </c>
      <c r="R285" s="15" t="s">
        <v>55</v>
      </c>
      <c r="S285" s="15">
        <v>5</v>
      </c>
      <c r="T285" s="15">
        <v>2</v>
      </c>
      <c r="U285" s="31">
        <f t="shared" si="21"/>
        <v>7</v>
      </c>
      <c r="V285" s="24">
        <v>26</v>
      </c>
      <c r="W285" s="24">
        <f t="shared" si="22"/>
        <v>182</v>
      </c>
      <c r="X285" s="24">
        <v>65</v>
      </c>
      <c r="Y285" s="24">
        <f t="shared" si="23"/>
        <v>455</v>
      </c>
      <c r="Z285" s="28" t="str">
        <f>IFERROR(#REF!*U285,"")</f>
        <v/>
      </c>
      <c r="AA285" s="15" t="s">
        <v>714</v>
      </c>
      <c r="AB285" s="16">
        <f>SUM(U285/AA285)</f>
        <v>0.58333333333333337</v>
      </c>
      <c r="AC285" s="16">
        <f t="shared" si="24"/>
        <v>0</v>
      </c>
      <c r="AD285" s="15">
        <f t="shared" si="25"/>
        <v>0</v>
      </c>
    </row>
    <row r="286" spans="1:30" ht="115.35" customHeight="1" x14ac:dyDescent="0.25">
      <c r="A286" s="14"/>
      <c r="B286" s="15" t="s">
        <v>27</v>
      </c>
      <c r="C286" s="15" t="s">
        <v>28</v>
      </c>
      <c r="D286" s="15" t="s">
        <v>84</v>
      </c>
      <c r="E286" s="15" t="s">
        <v>402</v>
      </c>
      <c r="F286" s="15" t="s">
        <v>791</v>
      </c>
      <c r="G286" s="15" t="s">
        <v>792</v>
      </c>
      <c r="H286" s="15" t="s">
        <v>593</v>
      </c>
      <c r="I286" s="15" t="s">
        <v>594</v>
      </c>
      <c r="J286" s="15" t="s">
        <v>466</v>
      </c>
      <c r="K286" s="15" t="s">
        <v>467</v>
      </c>
      <c r="L286" s="15"/>
      <c r="M286" s="15" t="s">
        <v>116</v>
      </c>
      <c r="N286" s="15" t="s">
        <v>831</v>
      </c>
      <c r="O286" s="15" t="s">
        <v>471</v>
      </c>
      <c r="P286" s="15" t="s">
        <v>832</v>
      </c>
      <c r="Q286" s="15" t="s">
        <v>534</v>
      </c>
      <c r="R286" s="15" t="s">
        <v>65</v>
      </c>
      <c r="S286" s="15">
        <v>41</v>
      </c>
      <c r="T286" s="15">
        <v>0</v>
      </c>
      <c r="U286" s="31">
        <f t="shared" si="21"/>
        <v>41</v>
      </c>
      <c r="V286" s="24">
        <v>16.5</v>
      </c>
      <c r="W286" s="24">
        <f t="shared" si="22"/>
        <v>676.5</v>
      </c>
      <c r="X286" s="24">
        <v>50</v>
      </c>
      <c r="Y286" s="24">
        <f t="shared" si="23"/>
        <v>2050</v>
      </c>
      <c r="Z286" s="28" t="str">
        <f>IFERROR(#REF!*U286,"")</f>
        <v/>
      </c>
      <c r="AA286" s="15" t="s">
        <v>414</v>
      </c>
      <c r="AB286" s="16">
        <f>SUM(U286/AA286)</f>
        <v>2.2777777777777777</v>
      </c>
      <c r="AC286" s="16">
        <f t="shared" si="24"/>
        <v>2</v>
      </c>
      <c r="AD286" s="15">
        <f t="shared" si="25"/>
        <v>36</v>
      </c>
    </row>
    <row r="287" spans="1:30" ht="25.35" customHeight="1" x14ac:dyDescent="0.25">
      <c r="A287" s="14" t="s">
        <v>412</v>
      </c>
      <c r="B287" s="15" t="s">
        <v>27</v>
      </c>
      <c r="C287" s="15" t="s">
        <v>28</v>
      </c>
      <c r="D287" s="15" t="s">
        <v>84</v>
      </c>
      <c r="E287" s="15" t="s">
        <v>402</v>
      </c>
      <c r="F287" s="15" t="s">
        <v>791</v>
      </c>
      <c r="G287" s="15" t="s">
        <v>792</v>
      </c>
      <c r="H287" s="15" t="s">
        <v>593</v>
      </c>
      <c r="I287" s="15" t="s">
        <v>594</v>
      </c>
      <c r="J287" s="15" t="s">
        <v>466</v>
      </c>
      <c r="K287" s="15" t="s">
        <v>467</v>
      </c>
      <c r="L287" s="15"/>
      <c r="M287" s="15" t="s">
        <v>116</v>
      </c>
      <c r="N287" s="15" t="s">
        <v>829</v>
      </c>
      <c r="O287" s="15" t="s">
        <v>471</v>
      </c>
      <c r="P287" s="15" t="s">
        <v>830</v>
      </c>
      <c r="Q287" s="15" t="s">
        <v>534</v>
      </c>
      <c r="R287" s="15" t="s">
        <v>65</v>
      </c>
      <c r="S287" s="15">
        <v>6</v>
      </c>
      <c r="T287" s="15">
        <v>0</v>
      </c>
      <c r="U287" s="31">
        <f t="shared" si="21"/>
        <v>6</v>
      </c>
      <c r="V287" s="24">
        <v>16.5</v>
      </c>
      <c r="W287" s="24">
        <f t="shared" si="22"/>
        <v>99</v>
      </c>
      <c r="X287" s="24">
        <v>50</v>
      </c>
      <c r="Y287" s="24">
        <f t="shared" si="23"/>
        <v>300</v>
      </c>
      <c r="Z287" s="28" t="str">
        <f>IFERROR(#REF!*U287,"")</f>
        <v/>
      </c>
      <c r="AA287" s="15" t="s">
        <v>414</v>
      </c>
      <c r="AB287" s="16">
        <f>SUM(U287/AA287)</f>
        <v>0.33333333333333331</v>
      </c>
      <c r="AC287" s="16">
        <f t="shared" si="24"/>
        <v>0</v>
      </c>
      <c r="AD287" s="15">
        <f t="shared" si="25"/>
        <v>0</v>
      </c>
    </row>
    <row r="288" spans="1:30" ht="25.35" customHeight="1" x14ac:dyDescent="0.25">
      <c r="A288" s="14" t="s">
        <v>412</v>
      </c>
      <c r="B288" s="15" t="s">
        <v>27</v>
      </c>
      <c r="C288" s="15" t="s">
        <v>28</v>
      </c>
      <c r="D288" s="15" t="s">
        <v>84</v>
      </c>
      <c r="E288" s="15" t="s">
        <v>402</v>
      </c>
      <c r="F288" s="15" t="s">
        <v>791</v>
      </c>
      <c r="G288" s="15" t="s">
        <v>792</v>
      </c>
      <c r="H288" s="15" t="s">
        <v>593</v>
      </c>
      <c r="I288" s="15" t="s">
        <v>594</v>
      </c>
      <c r="J288" s="15" t="s">
        <v>466</v>
      </c>
      <c r="K288" s="15" t="s">
        <v>467</v>
      </c>
      <c r="L288" s="15"/>
      <c r="M288" s="15" t="s">
        <v>116</v>
      </c>
      <c r="N288" s="15" t="s">
        <v>827</v>
      </c>
      <c r="O288" s="15" t="s">
        <v>471</v>
      </c>
      <c r="P288" s="15" t="s">
        <v>828</v>
      </c>
      <c r="Q288" s="15" t="s">
        <v>534</v>
      </c>
      <c r="R288" s="15" t="s">
        <v>65</v>
      </c>
      <c r="S288" s="15">
        <v>96</v>
      </c>
      <c r="T288" s="15">
        <v>0</v>
      </c>
      <c r="U288" s="31">
        <f t="shared" si="21"/>
        <v>96</v>
      </c>
      <c r="V288" s="24">
        <v>16.5</v>
      </c>
      <c r="W288" s="24">
        <f t="shared" si="22"/>
        <v>1584</v>
      </c>
      <c r="X288" s="24">
        <v>50</v>
      </c>
      <c r="Y288" s="24">
        <f t="shared" si="23"/>
        <v>4800</v>
      </c>
      <c r="Z288" s="28" t="str">
        <f>IFERROR(#REF!*U288,"")</f>
        <v/>
      </c>
      <c r="AA288" s="15" t="s">
        <v>414</v>
      </c>
      <c r="AB288" s="16">
        <f>SUM(U288/AA288)</f>
        <v>5.333333333333333</v>
      </c>
      <c r="AC288" s="16">
        <f t="shared" si="24"/>
        <v>5</v>
      </c>
      <c r="AD288" s="15">
        <f t="shared" si="25"/>
        <v>90</v>
      </c>
    </row>
    <row r="289" spans="1:30" ht="115.35" customHeight="1" x14ac:dyDescent="0.25">
      <c r="A289" s="14"/>
      <c r="B289" s="15" t="s">
        <v>27</v>
      </c>
      <c r="C289" s="15" t="s">
        <v>28</v>
      </c>
      <c r="D289" s="15" t="s">
        <v>84</v>
      </c>
      <c r="E289" s="15" t="s">
        <v>402</v>
      </c>
      <c r="F289" s="15" t="s">
        <v>791</v>
      </c>
      <c r="G289" s="15" t="s">
        <v>792</v>
      </c>
      <c r="H289" s="15" t="s">
        <v>517</v>
      </c>
      <c r="I289" s="15" t="s">
        <v>374</v>
      </c>
      <c r="J289" s="15" t="s">
        <v>429</v>
      </c>
      <c r="K289" s="15" t="s">
        <v>430</v>
      </c>
      <c r="L289" s="15"/>
      <c r="M289" s="15" t="s">
        <v>116</v>
      </c>
      <c r="N289" s="15" t="s">
        <v>811</v>
      </c>
      <c r="O289" s="15" t="s">
        <v>471</v>
      </c>
      <c r="P289" s="15" t="s">
        <v>812</v>
      </c>
      <c r="Q289" s="15" t="s">
        <v>534</v>
      </c>
      <c r="R289" s="15" t="s">
        <v>65</v>
      </c>
      <c r="S289" s="15">
        <v>392</v>
      </c>
      <c r="T289" s="15">
        <v>0</v>
      </c>
      <c r="U289" s="31">
        <f t="shared" si="21"/>
        <v>392</v>
      </c>
      <c r="V289" s="24">
        <v>17.5</v>
      </c>
      <c r="W289" s="24">
        <f t="shared" si="22"/>
        <v>6860</v>
      </c>
      <c r="X289" s="24">
        <v>55</v>
      </c>
      <c r="Y289" s="24">
        <f t="shared" si="23"/>
        <v>21560</v>
      </c>
      <c r="Z289" s="28" t="str">
        <f>IFERROR(#REF!*U289,"")</f>
        <v/>
      </c>
      <c r="AA289" s="15" t="s">
        <v>414</v>
      </c>
      <c r="AB289" s="16">
        <f>SUM(U289/AA289)</f>
        <v>21.777777777777779</v>
      </c>
      <c r="AC289" s="16">
        <f t="shared" si="24"/>
        <v>21</v>
      </c>
      <c r="AD289" s="15">
        <f t="shared" si="25"/>
        <v>378</v>
      </c>
    </row>
    <row r="290" spans="1:30" ht="25.35" customHeight="1" x14ac:dyDescent="0.25">
      <c r="A290" s="14" t="s">
        <v>412</v>
      </c>
      <c r="B290" s="15" t="s">
        <v>27</v>
      </c>
      <c r="C290" s="15" t="s">
        <v>28</v>
      </c>
      <c r="D290" s="15" t="s">
        <v>84</v>
      </c>
      <c r="E290" s="15" t="s">
        <v>402</v>
      </c>
      <c r="F290" s="15" t="s">
        <v>791</v>
      </c>
      <c r="G290" s="15" t="s">
        <v>792</v>
      </c>
      <c r="H290" s="15" t="s">
        <v>517</v>
      </c>
      <c r="I290" s="15" t="s">
        <v>374</v>
      </c>
      <c r="J290" s="15" t="s">
        <v>429</v>
      </c>
      <c r="K290" s="15" t="s">
        <v>430</v>
      </c>
      <c r="L290" s="15"/>
      <c r="M290" s="15" t="s">
        <v>116</v>
      </c>
      <c r="N290" s="15" t="s">
        <v>813</v>
      </c>
      <c r="O290" s="15" t="s">
        <v>471</v>
      </c>
      <c r="P290" s="15" t="s">
        <v>814</v>
      </c>
      <c r="Q290" s="15" t="s">
        <v>534</v>
      </c>
      <c r="R290" s="15" t="s">
        <v>65</v>
      </c>
      <c r="S290" s="15">
        <v>211</v>
      </c>
      <c r="T290" s="15">
        <v>0</v>
      </c>
      <c r="U290" s="31">
        <f t="shared" si="21"/>
        <v>211</v>
      </c>
      <c r="V290" s="24">
        <v>17.5</v>
      </c>
      <c r="W290" s="24">
        <f t="shared" si="22"/>
        <v>3692.5</v>
      </c>
      <c r="X290" s="24">
        <v>55</v>
      </c>
      <c r="Y290" s="24">
        <f t="shared" si="23"/>
        <v>11605</v>
      </c>
      <c r="Z290" s="28" t="str">
        <f>IFERROR(#REF!*U290,"")</f>
        <v/>
      </c>
      <c r="AA290" s="15" t="s">
        <v>414</v>
      </c>
      <c r="AB290" s="16">
        <f>SUM(U290/AA290)</f>
        <v>11.722222222222221</v>
      </c>
      <c r="AC290" s="16">
        <f t="shared" si="24"/>
        <v>11</v>
      </c>
      <c r="AD290" s="15">
        <f t="shared" si="25"/>
        <v>198</v>
      </c>
    </row>
    <row r="291" spans="1:30" ht="25.35" customHeight="1" x14ac:dyDescent="0.25">
      <c r="A291" s="14" t="s">
        <v>412</v>
      </c>
      <c r="B291" s="15" t="s">
        <v>27</v>
      </c>
      <c r="C291" s="15" t="s">
        <v>28</v>
      </c>
      <c r="D291" s="15" t="s">
        <v>84</v>
      </c>
      <c r="E291" s="15" t="s">
        <v>402</v>
      </c>
      <c r="F291" s="15" t="s">
        <v>791</v>
      </c>
      <c r="G291" s="15" t="s">
        <v>792</v>
      </c>
      <c r="H291" s="15" t="s">
        <v>517</v>
      </c>
      <c r="I291" s="15" t="s">
        <v>374</v>
      </c>
      <c r="J291" s="15" t="s">
        <v>429</v>
      </c>
      <c r="K291" s="15" t="s">
        <v>430</v>
      </c>
      <c r="L291" s="15"/>
      <c r="M291" s="15" t="s">
        <v>116</v>
      </c>
      <c r="N291" s="15" t="s">
        <v>815</v>
      </c>
      <c r="O291" s="15" t="s">
        <v>471</v>
      </c>
      <c r="P291" s="15" t="s">
        <v>816</v>
      </c>
      <c r="Q291" s="15" t="s">
        <v>534</v>
      </c>
      <c r="R291" s="15" t="s">
        <v>65</v>
      </c>
      <c r="S291" s="15">
        <v>378</v>
      </c>
      <c r="T291" s="15">
        <v>0</v>
      </c>
      <c r="U291" s="31">
        <f t="shared" si="21"/>
        <v>378</v>
      </c>
      <c r="V291" s="24">
        <v>17.5</v>
      </c>
      <c r="W291" s="24">
        <f t="shared" si="22"/>
        <v>6615</v>
      </c>
      <c r="X291" s="24">
        <v>55</v>
      </c>
      <c r="Y291" s="24">
        <f t="shared" si="23"/>
        <v>20790</v>
      </c>
      <c r="Z291" s="28" t="str">
        <f>IFERROR(#REF!*U291,"")</f>
        <v/>
      </c>
      <c r="AA291" s="15" t="s">
        <v>414</v>
      </c>
      <c r="AB291" s="16">
        <f>SUM(U291/AA291)</f>
        <v>21</v>
      </c>
      <c r="AC291" s="16">
        <f t="shared" si="24"/>
        <v>21</v>
      </c>
      <c r="AD291" s="15">
        <f t="shared" si="25"/>
        <v>378</v>
      </c>
    </row>
    <row r="292" spans="1:30" ht="115.35" customHeight="1" x14ac:dyDescent="0.25">
      <c r="A292" s="14"/>
      <c r="B292" s="15" t="s">
        <v>27</v>
      </c>
      <c r="C292" s="15" t="s">
        <v>28</v>
      </c>
      <c r="D292" s="15" t="s">
        <v>139</v>
      </c>
      <c r="E292" s="15" t="s">
        <v>402</v>
      </c>
      <c r="F292" s="15" t="s">
        <v>493</v>
      </c>
      <c r="G292" s="15" t="s">
        <v>494</v>
      </c>
      <c r="H292" s="15" t="s">
        <v>615</v>
      </c>
      <c r="I292" s="15" t="s">
        <v>616</v>
      </c>
      <c r="J292" s="15" t="s">
        <v>35</v>
      </c>
      <c r="K292" s="15" t="s">
        <v>36</v>
      </c>
      <c r="L292" s="15"/>
      <c r="M292" s="15" t="s">
        <v>116</v>
      </c>
      <c r="N292" s="15" t="s">
        <v>625</v>
      </c>
      <c r="O292" s="15" t="s">
        <v>498</v>
      </c>
      <c r="P292" s="15" t="s">
        <v>626</v>
      </c>
      <c r="Q292" s="15" t="s">
        <v>534</v>
      </c>
      <c r="R292" s="15" t="s">
        <v>65</v>
      </c>
      <c r="S292" s="15">
        <v>144</v>
      </c>
      <c r="T292" s="15">
        <v>0</v>
      </c>
      <c r="U292" s="31">
        <f t="shared" si="21"/>
        <v>144</v>
      </c>
      <c r="V292" s="24">
        <v>15.75</v>
      </c>
      <c r="W292" s="24">
        <f t="shared" si="22"/>
        <v>2268</v>
      </c>
      <c r="X292" s="24">
        <v>45</v>
      </c>
      <c r="Y292" s="24">
        <f t="shared" si="23"/>
        <v>6480</v>
      </c>
      <c r="Z292" s="28" t="str">
        <f>IFERROR(#REF!*U292,"")</f>
        <v/>
      </c>
      <c r="AA292" s="15" t="s">
        <v>194</v>
      </c>
      <c r="AB292" s="16">
        <f>SUM(U292/AA292)</f>
        <v>6</v>
      </c>
      <c r="AC292" s="16">
        <f t="shared" si="24"/>
        <v>6</v>
      </c>
      <c r="AD292" s="15">
        <f t="shared" si="25"/>
        <v>144</v>
      </c>
    </row>
    <row r="293" spans="1:30" ht="25.35" customHeight="1" x14ac:dyDescent="0.25">
      <c r="A293" s="14" t="s">
        <v>412</v>
      </c>
      <c r="B293" s="15" t="s">
        <v>27</v>
      </c>
      <c r="C293" s="15" t="s">
        <v>28</v>
      </c>
      <c r="D293" s="15" t="s">
        <v>139</v>
      </c>
      <c r="E293" s="15" t="s">
        <v>402</v>
      </c>
      <c r="F293" s="15" t="s">
        <v>493</v>
      </c>
      <c r="G293" s="15" t="s">
        <v>494</v>
      </c>
      <c r="H293" s="15" t="s">
        <v>615</v>
      </c>
      <c r="I293" s="15" t="s">
        <v>616</v>
      </c>
      <c r="J293" s="15" t="s">
        <v>35</v>
      </c>
      <c r="K293" s="15" t="s">
        <v>36</v>
      </c>
      <c r="L293" s="15"/>
      <c r="M293" s="15" t="s">
        <v>116</v>
      </c>
      <c r="N293" s="15" t="s">
        <v>617</v>
      </c>
      <c r="O293" s="15" t="s">
        <v>498</v>
      </c>
      <c r="P293" s="15" t="s">
        <v>618</v>
      </c>
      <c r="Q293" s="15" t="s">
        <v>534</v>
      </c>
      <c r="R293" s="15" t="s">
        <v>65</v>
      </c>
      <c r="S293" s="15">
        <v>141</v>
      </c>
      <c r="T293" s="15">
        <v>0</v>
      </c>
      <c r="U293" s="31">
        <f t="shared" si="21"/>
        <v>141</v>
      </c>
      <c r="V293" s="24">
        <v>15.75</v>
      </c>
      <c r="W293" s="24">
        <f t="shared" si="22"/>
        <v>2220.75</v>
      </c>
      <c r="X293" s="24">
        <v>45</v>
      </c>
      <c r="Y293" s="24">
        <f t="shared" si="23"/>
        <v>6345</v>
      </c>
      <c r="Z293" s="28" t="str">
        <f>IFERROR(#REF!*U293,"")</f>
        <v/>
      </c>
      <c r="AA293" s="15" t="s">
        <v>194</v>
      </c>
      <c r="AB293" s="16">
        <f>SUM(U293/AA293)</f>
        <v>5.875</v>
      </c>
      <c r="AC293" s="16">
        <f t="shared" si="24"/>
        <v>5</v>
      </c>
      <c r="AD293" s="15">
        <f t="shared" si="25"/>
        <v>120</v>
      </c>
    </row>
    <row r="294" spans="1:30" ht="25.35" customHeight="1" x14ac:dyDescent="0.25">
      <c r="A294" s="14" t="s">
        <v>412</v>
      </c>
      <c r="B294" s="15" t="s">
        <v>27</v>
      </c>
      <c r="C294" s="15" t="s">
        <v>28</v>
      </c>
      <c r="D294" s="15" t="s">
        <v>139</v>
      </c>
      <c r="E294" s="15" t="s">
        <v>402</v>
      </c>
      <c r="F294" s="15" t="s">
        <v>493</v>
      </c>
      <c r="G294" s="15" t="s">
        <v>494</v>
      </c>
      <c r="H294" s="15" t="s">
        <v>615</v>
      </c>
      <c r="I294" s="15" t="s">
        <v>616</v>
      </c>
      <c r="J294" s="15" t="s">
        <v>35</v>
      </c>
      <c r="K294" s="15" t="s">
        <v>36</v>
      </c>
      <c r="L294" s="15"/>
      <c r="M294" s="15" t="s">
        <v>116</v>
      </c>
      <c r="N294" s="15" t="s">
        <v>619</v>
      </c>
      <c r="O294" s="15" t="s">
        <v>498</v>
      </c>
      <c r="P294" s="15" t="s">
        <v>620</v>
      </c>
      <c r="Q294" s="15" t="s">
        <v>534</v>
      </c>
      <c r="R294" s="15" t="s">
        <v>65</v>
      </c>
      <c r="S294" s="15">
        <v>262</v>
      </c>
      <c r="T294" s="15">
        <v>0</v>
      </c>
      <c r="U294" s="31">
        <f t="shared" si="21"/>
        <v>262</v>
      </c>
      <c r="V294" s="24">
        <v>15.75</v>
      </c>
      <c r="W294" s="24">
        <f t="shared" si="22"/>
        <v>4126.5</v>
      </c>
      <c r="X294" s="24">
        <v>45</v>
      </c>
      <c r="Y294" s="24">
        <f t="shared" si="23"/>
        <v>11790</v>
      </c>
      <c r="Z294" s="28" t="str">
        <f>IFERROR(#REF!*U294,"")</f>
        <v/>
      </c>
      <c r="AA294" s="15" t="s">
        <v>194</v>
      </c>
      <c r="AB294" s="16">
        <f>SUM(U294/AA294)</f>
        <v>10.916666666666666</v>
      </c>
      <c r="AC294" s="16">
        <f t="shared" si="24"/>
        <v>10</v>
      </c>
      <c r="AD294" s="15">
        <f t="shared" si="25"/>
        <v>240</v>
      </c>
    </row>
    <row r="295" spans="1:30" ht="25.35" customHeight="1" x14ac:dyDescent="0.25">
      <c r="A295" s="14" t="s">
        <v>412</v>
      </c>
      <c r="B295" s="15" t="s">
        <v>27</v>
      </c>
      <c r="C295" s="15" t="s">
        <v>28</v>
      </c>
      <c r="D295" s="15" t="s">
        <v>139</v>
      </c>
      <c r="E295" s="15" t="s">
        <v>402</v>
      </c>
      <c r="F295" s="15" t="s">
        <v>493</v>
      </c>
      <c r="G295" s="15" t="s">
        <v>494</v>
      </c>
      <c r="H295" s="15" t="s">
        <v>615</v>
      </c>
      <c r="I295" s="15" t="s">
        <v>616</v>
      </c>
      <c r="J295" s="15" t="s">
        <v>35</v>
      </c>
      <c r="K295" s="15" t="s">
        <v>36</v>
      </c>
      <c r="L295" s="15"/>
      <c r="M295" s="15" t="s">
        <v>116</v>
      </c>
      <c r="N295" s="15" t="s">
        <v>621</v>
      </c>
      <c r="O295" s="15" t="s">
        <v>498</v>
      </c>
      <c r="P295" s="15" t="s">
        <v>622</v>
      </c>
      <c r="Q295" s="15" t="s">
        <v>534</v>
      </c>
      <c r="R295" s="15" t="s">
        <v>65</v>
      </c>
      <c r="S295" s="15">
        <v>348</v>
      </c>
      <c r="T295" s="15">
        <v>0</v>
      </c>
      <c r="U295" s="31">
        <f t="shared" si="21"/>
        <v>348</v>
      </c>
      <c r="V295" s="24">
        <v>15.75</v>
      </c>
      <c r="W295" s="24">
        <f t="shared" si="22"/>
        <v>5481</v>
      </c>
      <c r="X295" s="24">
        <v>45</v>
      </c>
      <c r="Y295" s="24">
        <f t="shared" si="23"/>
        <v>15660</v>
      </c>
      <c r="Z295" s="28" t="str">
        <f>IFERROR(#REF!*U295,"")</f>
        <v/>
      </c>
      <c r="AA295" s="15" t="s">
        <v>194</v>
      </c>
      <c r="AB295" s="16">
        <f>SUM(U295/AA295)</f>
        <v>14.5</v>
      </c>
      <c r="AC295" s="16">
        <f t="shared" si="24"/>
        <v>14</v>
      </c>
      <c r="AD295" s="15">
        <f t="shared" si="25"/>
        <v>336</v>
      </c>
    </row>
    <row r="296" spans="1:30" ht="25.35" customHeight="1" x14ac:dyDescent="0.25">
      <c r="A296" s="14" t="s">
        <v>412</v>
      </c>
      <c r="B296" s="15" t="s">
        <v>27</v>
      </c>
      <c r="C296" s="15" t="s">
        <v>28</v>
      </c>
      <c r="D296" s="15" t="s">
        <v>139</v>
      </c>
      <c r="E296" s="15" t="s">
        <v>402</v>
      </c>
      <c r="F296" s="15" t="s">
        <v>493</v>
      </c>
      <c r="G296" s="15" t="s">
        <v>494</v>
      </c>
      <c r="H296" s="15" t="s">
        <v>615</v>
      </c>
      <c r="I296" s="15" t="s">
        <v>616</v>
      </c>
      <c r="J296" s="15" t="s">
        <v>35</v>
      </c>
      <c r="K296" s="15" t="s">
        <v>36</v>
      </c>
      <c r="L296" s="15"/>
      <c r="M296" s="15" t="s">
        <v>50</v>
      </c>
      <c r="N296" s="15" t="s">
        <v>623</v>
      </c>
      <c r="O296" s="15" t="s">
        <v>498</v>
      </c>
      <c r="P296" s="15" t="s">
        <v>624</v>
      </c>
      <c r="Q296" s="15" t="s">
        <v>42</v>
      </c>
      <c r="R296" s="15" t="s">
        <v>65</v>
      </c>
      <c r="S296" s="15">
        <v>307</v>
      </c>
      <c r="T296" s="15">
        <v>0</v>
      </c>
      <c r="U296" s="31">
        <f t="shared" si="21"/>
        <v>307</v>
      </c>
      <c r="V296" s="24">
        <v>15.75</v>
      </c>
      <c r="W296" s="24">
        <f t="shared" si="22"/>
        <v>4835.25</v>
      </c>
      <c r="X296" s="24">
        <v>45</v>
      </c>
      <c r="Y296" s="24">
        <f t="shared" si="23"/>
        <v>13815</v>
      </c>
      <c r="Z296" s="28" t="str">
        <f>IFERROR(#REF!*U296,"")</f>
        <v/>
      </c>
      <c r="AA296" s="15" t="s">
        <v>194</v>
      </c>
      <c r="AB296" s="16">
        <f>SUM(U296/AA296)</f>
        <v>12.791666666666666</v>
      </c>
      <c r="AC296" s="16">
        <f t="shared" si="24"/>
        <v>12</v>
      </c>
      <c r="AD296" s="15">
        <f t="shared" si="25"/>
        <v>288</v>
      </c>
    </row>
    <row r="297" spans="1:30" ht="25.35" customHeight="1" x14ac:dyDescent="0.25">
      <c r="A297" s="14" t="s">
        <v>412</v>
      </c>
      <c r="B297" s="15" t="s">
        <v>27</v>
      </c>
      <c r="C297" s="15" t="s">
        <v>28</v>
      </c>
      <c r="D297" s="15" t="s">
        <v>139</v>
      </c>
      <c r="E297" s="15" t="s">
        <v>402</v>
      </c>
      <c r="F297" s="15" t="s">
        <v>493</v>
      </c>
      <c r="G297" s="15" t="s">
        <v>494</v>
      </c>
      <c r="H297" s="15" t="s">
        <v>615</v>
      </c>
      <c r="I297" s="15" t="s">
        <v>616</v>
      </c>
      <c r="J297" s="15" t="s">
        <v>35</v>
      </c>
      <c r="K297" s="15" t="s">
        <v>36</v>
      </c>
      <c r="L297" s="15"/>
      <c r="M297" s="15" t="s">
        <v>116</v>
      </c>
      <c r="N297" s="15" t="s">
        <v>627</v>
      </c>
      <c r="O297" s="15" t="s">
        <v>498</v>
      </c>
      <c r="P297" s="15" t="s">
        <v>628</v>
      </c>
      <c r="Q297" s="15" t="s">
        <v>534</v>
      </c>
      <c r="R297" s="15" t="s">
        <v>65</v>
      </c>
      <c r="S297" s="15">
        <v>283</v>
      </c>
      <c r="T297" s="15">
        <v>0</v>
      </c>
      <c r="U297" s="31">
        <f t="shared" si="21"/>
        <v>283</v>
      </c>
      <c r="V297" s="24">
        <v>15.75</v>
      </c>
      <c r="W297" s="24">
        <f t="shared" si="22"/>
        <v>4457.25</v>
      </c>
      <c r="X297" s="24">
        <v>45</v>
      </c>
      <c r="Y297" s="24">
        <f t="shared" si="23"/>
        <v>12735</v>
      </c>
      <c r="Z297" s="28" t="str">
        <f>IFERROR(#REF!*U297,"")</f>
        <v/>
      </c>
      <c r="AA297" s="15" t="s">
        <v>194</v>
      </c>
      <c r="AB297" s="16">
        <f>SUM(U297/AA297)</f>
        <v>11.791666666666666</v>
      </c>
      <c r="AC297" s="16">
        <f t="shared" si="24"/>
        <v>11</v>
      </c>
      <c r="AD297" s="15">
        <f t="shared" si="25"/>
        <v>264</v>
      </c>
    </row>
    <row r="298" spans="1:30" ht="115.35" customHeight="1" x14ac:dyDescent="0.25">
      <c r="A298" s="14"/>
      <c r="B298" s="15" t="s">
        <v>27</v>
      </c>
      <c r="C298" s="15" t="s">
        <v>28</v>
      </c>
      <c r="D298" s="15" t="s">
        <v>139</v>
      </c>
      <c r="E298" s="15" t="s">
        <v>402</v>
      </c>
      <c r="F298" s="15" t="s">
        <v>493</v>
      </c>
      <c r="G298" s="15" t="s">
        <v>494</v>
      </c>
      <c r="H298" s="15" t="s">
        <v>593</v>
      </c>
      <c r="I298" s="15" t="s">
        <v>594</v>
      </c>
      <c r="J298" s="15" t="s">
        <v>35</v>
      </c>
      <c r="K298" s="15" t="s">
        <v>36</v>
      </c>
      <c r="L298" s="15"/>
      <c r="M298" s="15" t="s">
        <v>116</v>
      </c>
      <c r="N298" s="15" t="s">
        <v>597</v>
      </c>
      <c r="O298" s="15" t="s">
        <v>498</v>
      </c>
      <c r="P298" s="15" t="s">
        <v>598</v>
      </c>
      <c r="Q298" s="15" t="s">
        <v>534</v>
      </c>
      <c r="R298" s="15" t="s">
        <v>65</v>
      </c>
      <c r="S298" s="15">
        <v>0</v>
      </c>
      <c r="T298" s="15">
        <v>0</v>
      </c>
      <c r="U298" s="31">
        <f t="shared" si="21"/>
        <v>0</v>
      </c>
      <c r="V298" s="24">
        <v>15.75</v>
      </c>
      <c r="W298" s="24">
        <f t="shared" si="22"/>
        <v>0</v>
      </c>
      <c r="X298" s="24">
        <v>45</v>
      </c>
      <c r="Y298" s="24">
        <f t="shared" si="23"/>
        <v>0</v>
      </c>
      <c r="Z298" s="28" t="str">
        <f>IFERROR(#REF!*U298,"")</f>
        <v/>
      </c>
      <c r="AA298" s="15" t="s">
        <v>194</v>
      </c>
      <c r="AB298" s="16">
        <f>SUM(U298/AA298)</f>
        <v>0</v>
      </c>
      <c r="AC298" s="16">
        <f t="shared" si="24"/>
        <v>0</v>
      </c>
      <c r="AD298" s="15">
        <f t="shared" si="25"/>
        <v>0</v>
      </c>
    </row>
    <row r="299" spans="1:30" ht="25.35" customHeight="1" x14ac:dyDescent="0.25">
      <c r="A299" s="14" t="s">
        <v>412</v>
      </c>
      <c r="B299" s="15" t="s">
        <v>27</v>
      </c>
      <c r="C299" s="15" t="s">
        <v>28</v>
      </c>
      <c r="D299" s="15" t="s">
        <v>139</v>
      </c>
      <c r="E299" s="15" t="s">
        <v>402</v>
      </c>
      <c r="F299" s="15" t="s">
        <v>493</v>
      </c>
      <c r="G299" s="15" t="s">
        <v>494</v>
      </c>
      <c r="H299" s="15" t="s">
        <v>593</v>
      </c>
      <c r="I299" s="15" t="s">
        <v>594</v>
      </c>
      <c r="J299" s="15" t="s">
        <v>35</v>
      </c>
      <c r="K299" s="15" t="s">
        <v>36</v>
      </c>
      <c r="L299" s="15"/>
      <c r="M299" s="15" t="s">
        <v>116</v>
      </c>
      <c r="N299" s="15" t="s">
        <v>605</v>
      </c>
      <c r="O299" s="15" t="s">
        <v>498</v>
      </c>
      <c r="P299" s="15" t="s">
        <v>606</v>
      </c>
      <c r="Q299" s="15" t="s">
        <v>534</v>
      </c>
      <c r="R299" s="15" t="s">
        <v>65</v>
      </c>
      <c r="S299" s="15">
        <v>13</v>
      </c>
      <c r="T299" s="15">
        <v>0</v>
      </c>
      <c r="U299" s="31">
        <f t="shared" si="21"/>
        <v>13</v>
      </c>
      <c r="V299" s="24">
        <v>15.75</v>
      </c>
      <c r="W299" s="24">
        <f t="shared" si="22"/>
        <v>204.75</v>
      </c>
      <c r="X299" s="24">
        <v>45</v>
      </c>
      <c r="Y299" s="24">
        <f t="shared" si="23"/>
        <v>585</v>
      </c>
      <c r="Z299" s="28" t="str">
        <f>IFERROR(#REF!*U299,"")</f>
        <v/>
      </c>
      <c r="AA299" s="15" t="s">
        <v>194</v>
      </c>
      <c r="AB299" s="16">
        <f>SUM(U299/AA299)</f>
        <v>0.54166666666666663</v>
      </c>
      <c r="AC299" s="16">
        <f t="shared" si="24"/>
        <v>0</v>
      </c>
      <c r="AD299" s="15">
        <f t="shared" si="25"/>
        <v>0</v>
      </c>
    </row>
    <row r="300" spans="1:30" ht="25.35" customHeight="1" x14ac:dyDescent="0.25">
      <c r="A300" s="14" t="s">
        <v>412</v>
      </c>
      <c r="B300" s="15" t="s">
        <v>27</v>
      </c>
      <c r="C300" s="15" t="s">
        <v>28</v>
      </c>
      <c r="D300" s="15" t="s">
        <v>139</v>
      </c>
      <c r="E300" s="15" t="s">
        <v>402</v>
      </c>
      <c r="F300" s="15" t="s">
        <v>493</v>
      </c>
      <c r="G300" s="15" t="s">
        <v>494</v>
      </c>
      <c r="H300" s="15" t="s">
        <v>593</v>
      </c>
      <c r="I300" s="15" t="s">
        <v>594</v>
      </c>
      <c r="J300" s="15" t="s">
        <v>35</v>
      </c>
      <c r="K300" s="15" t="s">
        <v>36</v>
      </c>
      <c r="L300" s="15"/>
      <c r="M300" s="15" t="s">
        <v>116</v>
      </c>
      <c r="N300" s="15" t="s">
        <v>603</v>
      </c>
      <c r="O300" s="15" t="s">
        <v>498</v>
      </c>
      <c r="P300" s="15" t="s">
        <v>604</v>
      </c>
      <c r="Q300" s="15" t="s">
        <v>534</v>
      </c>
      <c r="R300" s="15" t="s">
        <v>65</v>
      </c>
      <c r="S300" s="15">
        <v>0</v>
      </c>
      <c r="T300" s="15">
        <v>0</v>
      </c>
      <c r="U300" s="31">
        <f t="shared" si="21"/>
        <v>0</v>
      </c>
      <c r="V300" s="24">
        <v>15.75</v>
      </c>
      <c r="W300" s="24">
        <f t="shared" si="22"/>
        <v>0</v>
      </c>
      <c r="X300" s="24">
        <v>45</v>
      </c>
      <c r="Y300" s="24">
        <f t="shared" si="23"/>
        <v>0</v>
      </c>
      <c r="Z300" s="28" t="str">
        <f>IFERROR(#REF!*U300,"")</f>
        <v/>
      </c>
      <c r="AA300" s="15" t="s">
        <v>194</v>
      </c>
      <c r="AB300" s="16">
        <f>SUM(U300/AA300)</f>
        <v>0</v>
      </c>
      <c r="AC300" s="16">
        <f t="shared" si="24"/>
        <v>0</v>
      </c>
      <c r="AD300" s="15">
        <f t="shared" si="25"/>
        <v>0</v>
      </c>
    </row>
    <row r="301" spans="1:30" ht="25.35" customHeight="1" x14ac:dyDescent="0.25">
      <c r="A301" s="14" t="s">
        <v>412</v>
      </c>
      <c r="B301" s="15" t="s">
        <v>27</v>
      </c>
      <c r="C301" s="15" t="s">
        <v>28</v>
      </c>
      <c r="D301" s="15" t="s">
        <v>139</v>
      </c>
      <c r="E301" s="15" t="s">
        <v>402</v>
      </c>
      <c r="F301" s="15" t="s">
        <v>493</v>
      </c>
      <c r="G301" s="15" t="s">
        <v>494</v>
      </c>
      <c r="H301" s="15" t="s">
        <v>593</v>
      </c>
      <c r="I301" s="15" t="s">
        <v>594</v>
      </c>
      <c r="J301" s="15" t="s">
        <v>35</v>
      </c>
      <c r="K301" s="15" t="s">
        <v>36</v>
      </c>
      <c r="L301" s="15"/>
      <c r="M301" s="15" t="s">
        <v>116</v>
      </c>
      <c r="N301" s="15" t="s">
        <v>599</v>
      </c>
      <c r="O301" s="15" t="s">
        <v>498</v>
      </c>
      <c r="P301" s="15" t="s">
        <v>600</v>
      </c>
      <c r="Q301" s="15" t="s">
        <v>534</v>
      </c>
      <c r="R301" s="15" t="s">
        <v>65</v>
      </c>
      <c r="S301" s="15">
        <v>0</v>
      </c>
      <c r="T301" s="15">
        <v>0</v>
      </c>
      <c r="U301" s="31">
        <f t="shared" si="21"/>
        <v>0</v>
      </c>
      <c r="V301" s="24">
        <v>15.75</v>
      </c>
      <c r="W301" s="24">
        <f t="shared" si="22"/>
        <v>0</v>
      </c>
      <c r="X301" s="24">
        <v>45</v>
      </c>
      <c r="Y301" s="24">
        <f t="shared" si="23"/>
        <v>0</v>
      </c>
      <c r="Z301" s="28" t="str">
        <f>IFERROR(#REF!*U301,"")</f>
        <v/>
      </c>
      <c r="AA301" s="15" t="s">
        <v>194</v>
      </c>
      <c r="AB301" s="16">
        <f>SUM(U301/AA301)</f>
        <v>0</v>
      </c>
      <c r="AC301" s="16">
        <f t="shared" si="24"/>
        <v>0</v>
      </c>
      <c r="AD301" s="15">
        <f t="shared" si="25"/>
        <v>0</v>
      </c>
    </row>
    <row r="302" spans="1:30" ht="25.35" customHeight="1" x14ac:dyDescent="0.25">
      <c r="A302" s="14" t="s">
        <v>412</v>
      </c>
      <c r="B302" s="15" t="s">
        <v>27</v>
      </c>
      <c r="C302" s="15" t="s">
        <v>28</v>
      </c>
      <c r="D302" s="15" t="s">
        <v>139</v>
      </c>
      <c r="E302" s="15" t="s">
        <v>402</v>
      </c>
      <c r="F302" s="15" t="s">
        <v>493</v>
      </c>
      <c r="G302" s="15" t="s">
        <v>494</v>
      </c>
      <c r="H302" s="15" t="s">
        <v>593</v>
      </c>
      <c r="I302" s="15" t="s">
        <v>594</v>
      </c>
      <c r="J302" s="15" t="s">
        <v>35</v>
      </c>
      <c r="K302" s="15" t="s">
        <v>36</v>
      </c>
      <c r="L302" s="15"/>
      <c r="M302" s="15" t="s">
        <v>116</v>
      </c>
      <c r="N302" s="15" t="s">
        <v>595</v>
      </c>
      <c r="O302" s="15" t="s">
        <v>498</v>
      </c>
      <c r="P302" s="15" t="s">
        <v>596</v>
      </c>
      <c r="Q302" s="15" t="s">
        <v>534</v>
      </c>
      <c r="R302" s="15" t="s">
        <v>65</v>
      </c>
      <c r="S302" s="15">
        <v>225</v>
      </c>
      <c r="T302" s="15">
        <v>5</v>
      </c>
      <c r="U302" s="31">
        <f t="shared" si="21"/>
        <v>230</v>
      </c>
      <c r="V302" s="24">
        <v>15.75</v>
      </c>
      <c r="W302" s="24">
        <f t="shared" si="22"/>
        <v>3622.5</v>
      </c>
      <c r="X302" s="24">
        <v>45</v>
      </c>
      <c r="Y302" s="24">
        <f t="shared" si="23"/>
        <v>10350</v>
      </c>
      <c r="Z302" s="28" t="str">
        <f>IFERROR(#REF!*U302,"")</f>
        <v/>
      </c>
      <c r="AA302" s="15" t="s">
        <v>194</v>
      </c>
      <c r="AB302" s="16">
        <f>SUM(U302/AA302)</f>
        <v>9.5833333333333339</v>
      </c>
      <c r="AC302" s="16">
        <f t="shared" si="24"/>
        <v>9</v>
      </c>
      <c r="AD302" s="15">
        <f t="shared" si="25"/>
        <v>216</v>
      </c>
    </row>
    <row r="303" spans="1:30" ht="25.35" customHeight="1" x14ac:dyDescent="0.25">
      <c r="A303" s="14" t="s">
        <v>412</v>
      </c>
      <c r="B303" s="15" t="s">
        <v>27</v>
      </c>
      <c r="C303" s="15" t="s">
        <v>28</v>
      </c>
      <c r="D303" s="15" t="s">
        <v>139</v>
      </c>
      <c r="E303" s="15" t="s">
        <v>402</v>
      </c>
      <c r="F303" s="15" t="s">
        <v>493</v>
      </c>
      <c r="G303" s="15" t="s">
        <v>494</v>
      </c>
      <c r="H303" s="15" t="s">
        <v>593</v>
      </c>
      <c r="I303" s="15" t="s">
        <v>594</v>
      </c>
      <c r="J303" s="15" t="s">
        <v>35</v>
      </c>
      <c r="K303" s="15" t="s">
        <v>36</v>
      </c>
      <c r="L303" s="15"/>
      <c r="M303" s="15" t="s">
        <v>116</v>
      </c>
      <c r="N303" s="15" t="s">
        <v>601</v>
      </c>
      <c r="O303" s="15" t="s">
        <v>498</v>
      </c>
      <c r="P303" s="15" t="s">
        <v>602</v>
      </c>
      <c r="Q303" s="15" t="s">
        <v>534</v>
      </c>
      <c r="R303" s="15" t="s">
        <v>65</v>
      </c>
      <c r="S303" s="15">
        <v>0</v>
      </c>
      <c r="T303" s="15">
        <v>0</v>
      </c>
      <c r="U303" s="31">
        <f t="shared" si="21"/>
        <v>0</v>
      </c>
      <c r="V303" s="24">
        <v>15.75</v>
      </c>
      <c r="W303" s="24">
        <f t="shared" si="22"/>
        <v>0</v>
      </c>
      <c r="X303" s="24">
        <v>45</v>
      </c>
      <c r="Y303" s="24">
        <f t="shared" si="23"/>
        <v>0</v>
      </c>
      <c r="Z303" s="28" t="str">
        <f>IFERROR(#REF!*U303,"")</f>
        <v/>
      </c>
      <c r="AA303" s="15" t="s">
        <v>194</v>
      </c>
      <c r="AB303" s="16">
        <f>SUM(U303/AA303)</f>
        <v>0</v>
      </c>
      <c r="AC303" s="16">
        <f t="shared" si="24"/>
        <v>0</v>
      </c>
      <c r="AD303" s="15">
        <f t="shared" si="25"/>
        <v>0</v>
      </c>
    </row>
    <row r="304" spans="1:30" ht="25.35" customHeight="1" x14ac:dyDescent="0.25">
      <c r="A304" s="14" t="s">
        <v>412</v>
      </c>
      <c r="B304" s="15" t="s">
        <v>27</v>
      </c>
      <c r="C304" s="15" t="s">
        <v>28</v>
      </c>
      <c r="D304" s="15" t="s">
        <v>84</v>
      </c>
      <c r="E304" s="15" t="s">
        <v>402</v>
      </c>
      <c r="F304" s="15" t="s">
        <v>729</v>
      </c>
      <c r="G304" s="15" t="s">
        <v>730</v>
      </c>
      <c r="H304" s="15" t="s">
        <v>637</v>
      </c>
      <c r="I304" s="15" t="s">
        <v>638</v>
      </c>
      <c r="J304" s="15" t="s">
        <v>466</v>
      </c>
      <c r="K304" s="15" t="s">
        <v>467</v>
      </c>
      <c r="L304" s="15"/>
      <c r="M304" s="15" t="s">
        <v>116</v>
      </c>
      <c r="N304" s="15" t="s">
        <v>755</v>
      </c>
      <c r="O304" s="15" t="s">
        <v>471</v>
      </c>
      <c r="P304" s="15" t="s">
        <v>756</v>
      </c>
      <c r="Q304" s="15" t="s">
        <v>534</v>
      </c>
      <c r="R304" s="15" t="s">
        <v>65</v>
      </c>
      <c r="S304" s="15">
        <v>96</v>
      </c>
      <c r="T304" s="15">
        <v>0</v>
      </c>
      <c r="U304" s="31">
        <f t="shared" si="21"/>
        <v>96</v>
      </c>
      <c r="V304" s="24">
        <v>16</v>
      </c>
      <c r="W304" s="24">
        <f t="shared" si="22"/>
        <v>1536</v>
      </c>
      <c r="X304" s="24">
        <v>50</v>
      </c>
      <c r="Y304" s="24">
        <f t="shared" si="23"/>
        <v>4800</v>
      </c>
      <c r="Z304" s="28" t="str">
        <f>IFERROR(#REF!*U304,"")</f>
        <v/>
      </c>
      <c r="AA304" s="15" t="s">
        <v>414</v>
      </c>
      <c r="AB304" s="16">
        <f>SUM(U304/AA304)</f>
        <v>5.333333333333333</v>
      </c>
      <c r="AC304" s="16">
        <f t="shared" si="24"/>
        <v>5</v>
      </c>
      <c r="AD304" s="15">
        <f t="shared" si="25"/>
        <v>90</v>
      </c>
    </row>
    <row r="305" spans="1:30" ht="25.35" customHeight="1" x14ac:dyDescent="0.25">
      <c r="A305" s="14" t="s">
        <v>412</v>
      </c>
      <c r="B305" s="15" t="s">
        <v>27</v>
      </c>
      <c r="C305" s="15" t="s">
        <v>28</v>
      </c>
      <c r="D305" s="15" t="s">
        <v>84</v>
      </c>
      <c r="E305" s="15" t="s">
        <v>402</v>
      </c>
      <c r="F305" s="15" t="s">
        <v>729</v>
      </c>
      <c r="G305" s="15" t="s">
        <v>730</v>
      </c>
      <c r="H305" s="15" t="s">
        <v>749</v>
      </c>
      <c r="I305" s="15" t="s">
        <v>750</v>
      </c>
      <c r="J305" s="15" t="s">
        <v>751</v>
      </c>
      <c r="K305" s="15" t="s">
        <v>752</v>
      </c>
      <c r="L305" s="15"/>
      <c r="M305" s="15" t="s">
        <v>116</v>
      </c>
      <c r="N305" s="15" t="s">
        <v>753</v>
      </c>
      <c r="O305" s="15" t="s">
        <v>471</v>
      </c>
      <c r="P305" s="15" t="s">
        <v>754</v>
      </c>
      <c r="Q305" s="15" t="s">
        <v>534</v>
      </c>
      <c r="R305" s="15" t="s">
        <v>65</v>
      </c>
      <c r="S305" s="15">
        <v>661</v>
      </c>
      <c r="T305" s="15">
        <v>41</v>
      </c>
      <c r="U305" s="31">
        <f t="shared" si="21"/>
        <v>702</v>
      </c>
      <c r="V305" s="24">
        <v>17.5</v>
      </c>
      <c r="W305" s="24">
        <f t="shared" si="22"/>
        <v>12285</v>
      </c>
      <c r="X305" s="24">
        <v>55</v>
      </c>
      <c r="Y305" s="24">
        <f t="shared" si="23"/>
        <v>38610</v>
      </c>
      <c r="Z305" s="28" t="str">
        <f>IFERROR(#REF!*U305,"")</f>
        <v/>
      </c>
      <c r="AA305" s="15" t="s">
        <v>473</v>
      </c>
      <c r="AB305" s="16">
        <f>SUM(U305/AA305)</f>
        <v>31.90909090909091</v>
      </c>
      <c r="AC305" s="16">
        <f t="shared" si="24"/>
        <v>31</v>
      </c>
      <c r="AD305" s="15">
        <f t="shared" si="25"/>
        <v>682</v>
      </c>
    </row>
    <row r="306" spans="1:30" ht="115.35" customHeight="1" x14ac:dyDescent="0.25">
      <c r="A306" s="14"/>
      <c r="B306" s="15" t="s">
        <v>27</v>
      </c>
      <c r="C306" s="15" t="s">
        <v>28</v>
      </c>
      <c r="D306" s="15" t="s">
        <v>134</v>
      </c>
      <c r="E306" s="15" t="s">
        <v>402</v>
      </c>
      <c r="F306" s="15" t="s">
        <v>1755</v>
      </c>
      <c r="G306" s="15" t="s">
        <v>1756</v>
      </c>
      <c r="H306" s="15" t="s">
        <v>394</v>
      </c>
      <c r="I306" s="15" t="s">
        <v>395</v>
      </c>
      <c r="J306" s="15" t="s">
        <v>466</v>
      </c>
      <c r="K306" s="15" t="s">
        <v>467</v>
      </c>
      <c r="L306" s="15"/>
      <c r="M306" s="15" t="s">
        <v>116</v>
      </c>
      <c r="N306" s="15" t="s">
        <v>1829</v>
      </c>
      <c r="O306" s="15" t="s">
        <v>1118</v>
      </c>
      <c r="P306" s="15" t="s">
        <v>1830</v>
      </c>
      <c r="Q306" s="15" t="s">
        <v>534</v>
      </c>
      <c r="R306" s="15" t="s">
        <v>65</v>
      </c>
      <c r="S306" s="15">
        <v>84</v>
      </c>
      <c r="T306" s="15">
        <v>0</v>
      </c>
      <c r="U306" s="31">
        <f t="shared" si="21"/>
        <v>84</v>
      </c>
      <c r="V306" s="24">
        <v>15</v>
      </c>
      <c r="W306" s="24">
        <f t="shared" si="22"/>
        <v>1260</v>
      </c>
      <c r="X306" s="24">
        <v>50</v>
      </c>
      <c r="Y306" s="24">
        <f t="shared" si="23"/>
        <v>4200</v>
      </c>
      <c r="Z306" s="28" t="str">
        <f>IFERROR(#REF!*U306,"")</f>
        <v/>
      </c>
      <c r="AA306" s="15" t="s">
        <v>53</v>
      </c>
      <c r="AB306" s="16">
        <f>SUM(U306/AA306)</f>
        <v>2.8</v>
      </c>
      <c r="AC306" s="16">
        <f t="shared" si="24"/>
        <v>2</v>
      </c>
      <c r="AD306" s="15">
        <f t="shared" si="25"/>
        <v>60</v>
      </c>
    </row>
    <row r="307" spans="1:30" ht="25.35" customHeight="1" x14ac:dyDescent="0.25">
      <c r="A307" s="14" t="s">
        <v>412</v>
      </c>
      <c r="B307" s="15" t="s">
        <v>27</v>
      </c>
      <c r="C307" s="15" t="s">
        <v>28</v>
      </c>
      <c r="D307" s="15" t="s">
        <v>134</v>
      </c>
      <c r="E307" s="15" t="s">
        <v>402</v>
      </c>
      <c r="F307" s="15" t="s">
        <v>1755</v>
      </c>
      <c r="G307" s="15" t="s">
        <v>1756</v>
      </c>
      <c r="H307" s="15" t="s">
        <v>394</v>
      </c>
      <c r="I307" s="15" t="s">
        <v>395</v>
      </c>
      <c r="J307" s="15" t="s">
        <v>466</v>
      </c>
      <c r="K307" s="15" t="s">
        <v>467</v>
      </c>
      <c r="L307" s="15"/>
      <c r="M307" s="15" t="s">
        <v>116</v>
      </c>
      <c r="N307" s="15" t="s">
        <v>1819</v>
      </c>
      <c r="O307" s="15" t="s">
        <v>1118</v>
      </c>
      <c r="P307" s="15" t="s">
        <v>1820</v>
      </c>
      <c r="Q307" s="15" t="s">
        <v>534</v>
      </c>
      <c r="R307" s="15" t="s">
        <v>65</v>
      </c>
      <c r="S307" s="15">
        <v>311</v>
      </c>
      <c r="T307" s="15">
        <v>0</v>
      </c>
      <c r="U307" s="31">
        <f t="shared" si="21"/>
        <v>311</v>
      </c>
      <c r="V307" s="24">
        <v>15</v>
      </c>
      <c r="W307" s="24">
        <f t="shared" si="22"/>
        <v>4665</v>
      </c>
      <c r="X307" s="24">
        <v>50</v>
      </c>
      <c r="Y307" s="24">
        <f t="shared" si="23"/>
        <v>15550</v>
      </c>
      <c r="Z307" s="28" t="str">
        <f>IFERROR(#REF!*U307,"")</f>
        <v/>
      </c>
      <c r="AA307" s="15" t="s">
        <v>44</v>
      </c>
      <c r="AB307" s="16">
        <f>SUM(U307/AA307)</f>
        <v>8.6388888888888893</v>
      </c>
      <c r="AC307" s="16">
        <f t="shared" si="24"/>
        <v>8</v>
      </c>
      <c r="AD307" s="15">
        <f t="shared" si="25"/>
        <v>288</v>
      </c>
    </row>
    <row r="308" spans="1:30" ht="25.35" customHeight="1" x14ac:dyDescent="0.25">
      <c r="A308" s="14" t="s">
        <v>412</v>
      </c>
      <c r="B308" s="15" t="s">
        <v>27</v>
      </c>
      <c r="C308" s="15" t="s">
        <v>28</v>
      </c>
      <c r="D308" s="15" t="s">
        <v>134</v>
      </c>
      <c r="E308" s="15" t="s">
        <v>402</v>
      </c>
      <c r="F308" s="15" t="s">
        <v>1755</v>
      </c>
      <c r="G308" s="15" t="s">
        <v>1756</v>
      </c>
      <c r="H308" s="15" t="s">
        <v>394</v>
      </c>
      <c r="I308" s="15" t="s">
        <v>395</v>
      </c>
      <c r="J308" s="15" t="s">
        <v>466</v>
      </c>
      <c r="K308" s="15" t="s">
        <v>467</v>
      </c>
      <c r="L308" s="15"/>
      <c r="M308" s="15" t="s">
        <v>116</v>
      </c>
      <c r="N308" s="15" t="s">
        <v>1827</v>
      </c>
      <c r="O308" s="15" t="s">
        <v>1118</v>
      </c>
      <c r="P308" s="15" t="s">
        <v>1828</v>
      </c>
      <c r="Q308" s="15" t="s">
        <v>534</v>
      </c>
      <c r="R308" s="15" t="s">
        <v>65</v>
      </c>
      <c r="S308" s="15">
        <v>314</v>
      </c>
      <c r="T308" s="15">
        <v>0</v>
      </c>
      <c r="U308" s="31">
        <f t="shared" si="21"/>
        <v>314</v>
      </c>
      <c r="V308" s="24">
        <v>15</v>
      </c>
      <c r="W308" s="24">
        <f t="shared" si="22"/>
        <v>4710</v>
      </c>
      <c r="X308" s="24">
        <v>50</v>
      </c>
      <c r="Y308" s="24">
        <f t="shared" si="23"/>
        <v>15700</v>
      </c>
      <c r="Z308" s="28" t="str">
        <f>IFERROR(#REF!*U308,"")</f>
        <v/>
      </c>
      <c r="AA308" s="15" t="s">
        <v>53</v>
      </c>
      <c r="AB308" s="16">
        <f>SUM(U308/AA308)</f>
        <v>10.466666666666667</v>
      </c>
      <c r="AC308" s="16">
        <f t="shared" si="24"/>
        <v>10</v>
      </c>
      <c r="AD308" s="15">
        <f t="shared" si="25"/>
        <v>300</v>
      </c>
    </row>
    <row r="309" spans="1:30" ht="25.35" customHeight="1" x14ac:dyDescent="0.25">
      <c r="A309" s="14" t="s">
        <v>412</v>
      </c>
      <c r="B309" s="15" t="s">
        <v>27</v>
      </c>
      <c r="C309" s="15" t="s">
        <v>28</v>
      </c>
      <c r="D309" s="15" t="s">
        <v>134</v>
      </c>
      <c r="E309" s="15" t="s">
        <v>402</v>
      </c>
      <c r="F309" s="15" t="s">
        <v>1755</v>
      </c>
      <c r="G309" s="15" t="s">
        <v>1756</v>
      </c>
      <c r="H309" s="15" t="s">
        <v>394</v>
      </c>
      <c r="I309" s="15" t="s">
        <v>395</v>
      </c>
      <c r="J309" s="15" t="s">
        <v>466</v>
      </c>
      <c r="K309" s="15" t="s">
        <v>467</v>
      </c>
      <c r="L309" s="15"/>
      <c r="M309" s="15" t="s">
        <v>116</v>
      </c>
      <c r="N309" s="15" t="s">
        <v>1825</v>
      </c>
      <c r="O309" s="15" t="s">
        <v>1118</v>
      </c>
      <c r="P309" s="15" t="s">
        <v>1826</v>
      </c>
      <c r="Q309" s="15" t="s">
        <v>534</v>
      </c>
      <c r="R309" s="15" t="s">
        <v>65</v>
      </c>
      <c r="S309" s="15">
        <v>1425</v>
      </c>
      <c r="T309" s="15">
        <v>0</v>
      </c>
      <c r="U309" s="31">
        <f t="shared" si="21"/>
        <v>1425</v>
      </c>
      <c r="V309" s="24">
        <v>15</v>
      </c>
      <c r="W309" s="24">
        <f t="shared" si="22"/>
        <v>21375</v>
      </c>
      <c r="X309" s="24">
        <v>50</v>
      </c>
      <c r="Y309" s="24">
        <f t="shared" si="23"/>
        <v>71250</v>
      </c>
      <c r="Z309" s="28" t="str">
        <f>IFERROR(#REF!*U309,"")</f>
        <v/>
      </c>
      <c r="AA309" s="15" t="s">
        <v>53</v>
      </c>
      <c r="AB309" s="16">
        <f>SUM(U309/AA309)</f>
        <v>47.5</v>
      </c>
      <c r="AC309" s="16">
        <f t="shared" si="24"/>
        <v>47</v>
      </c>
      <c r="AD309" s="15">
        <f t="shared" si="25"/>
        <v>1410</v>
      </c>
    </row>
    <row r="310" spans="1:30" ht="25.35" customHeight="1" x14ac:dyDescent="0.25">
      <c r="A310" s="14" t="s">
        <v>412</v>
      </c>
      <c r="B310" s="15" t="s">
        <v>27</v>
      </c>
      <c r="C310" s="15" t="s">
        <v>28</v>
      </c>
      <c r="D310" s="15" t="s">
        <v>134</v>
      </c>
      <c r="E310" s="15" t="s">
        <v>402</v>
      </c>
      <c r="F310" s="15" t="s">
        <v>1755</v>
      </c>
      <c r="G310" s="15" t="s">
        <v>1756</v>
      </c>
      <c r="H310" s="15" t="s">
        <v>394</v>
      </c>
      <c r="I310" s="15" t="s">
        <v>395</v>
      </c>
      <c r="J310" s="15" t="s">
        <v>466</v>
      </c>
      <c r="K310" s="15" t="s">
        <v>467</v>
      </c>
      <c r="L310" s="15"/>
      <c r="M310" s="15" t="s">
        <v>116</v>
      </c>
      <c r="N310" s="15" t="s">
        <v>1823</v>
      </c>
      <c r="O310" s="15" t="s">
        <v>1118</v>
      </c>
      <c r="P310" s="15" t="s">
        <v>1824</v>
      </c>
      <c r="Q310" s="15" t="s">
        <v>534</v>
      </c>
      <c r="R310" s="15" t="s">
        <v>65</v>
      </c>
      <c r="S310" s="15">
        <v>23</v>
      </c>
      <c r="T310" s="15">
        <v>0</v>
      </c>
      <c r="U310" s="31">
        <f t="shared" si="21"/>
        <v>23</v>
      </c>
      <c r="V310" s="24">
        <v>15</v>
      </c>
      <c r="W310" s="24">
        <f t="shared" si="22"/>
        <v>345</v>
      </c>
      <c r="X310" s="24">
        <v>50</v>
      </c>
      <c r="Y310" s="24">
        <f t="shared" si="23"/>
        <v>1150</v>
      </c>
      <c r="Z310" s="28" t="str">
        <f>IFERROR(#REF!*U310,"")</f>
        <v/>
      </c>
      <c r="AA310" s="15" t="s">
        <v>53</v>
      </c>
      <c r="AB310" s="16">
        <f>SUM(U310/AA310)</f>
        <v>0.76666666666666672</v>
      </c>
      <c r="AC310" s="16">
        <f t="shared" si="24"/>
        <v>0</v>
      </c>
      <c r="AD310" s="15">
        <f t="shared" si="25"/>
        <v>0</v>
      </c>
    </row>
    <row r="311" spans="1:30" ht="25.35" customHeight="1" x14ac:dyDescent="0.25">
      <c r="A311" s="14" t="s">
        <v>412</v>
      </c>
      <c r="B311" s="15" t="s">
        <v>27</v>
      </c>
      <c r="C311" s="15" t="s">
        <v>28</v>
      </c>
      <c r="D311" s="15" t="s">
        <v>134</v>
      </c>
      <c r="E311" s="15" t="s">
        <v>402</v>
      </c>
      <c r="F311" s="15" t="s">
        <v>1755</v>
      </c>
      <c r="G311" s="15" t="s">
        <v>1756</v>
      </c>
      <c r="H311" s="15" t="s">
        <v>394</v>
      </c>
      <c r="I311" s="15" t="s">
        <v>395</v>
      </c>
      <c r="J311" s="15" t="s">
        <v>466</v>
      </c>
      <c r="K311" s="15" t="s">
        <v>467</v>
      </c>
      <c r="L311" s="15"/>
      <c r="M311" s="15" t="s">
        <v>116</v>
      </c>
      <c r="N311" s="15" t="s">
        <v>1821</v>
      </c>
      <c r="O311" s="15" t="s">
        <v>1118</v>
      </c>
      <c r="P311" s="15" t="s">
        <v>1822</v>
      </c>
      <c r="Q311" s="15" t="s">
        <v>534</v>
      </c>
      <c r="R311" s="15" t="s">
        <v>65</v>
      </c>
      <c r="S311" s="15">
        <v>1745</v>
      </c>
      <c r="T311" s="15">
        <v>0</v>
      </c>
      <c r="U311" s="31">
        <f t="shared" si="21"/>
        <v>1745</v>
      </c>
      <c r="V311" s="24">
        <v>15</v>
      </c>
      <c r="W311" s="24">
        <f t="shared" si="22"/>
        <v>26175</v>
      </c>
      <c r="X311" s="24">
        <v>50</v>
      </c>
      <c r="Y311" s="24">
        <f t="shared" si="23"/>
        <v>87250</v>
      </c>
      <c r="Z311" s="28" t="str">
        <f>IFERROR(#REF!*U311,"")</f>
        <v/>
      </c>
      <c r="AA311" s="15" t="s">
        <v>53</v>
      </c>
      <c r="AB311" s="16">
        <f>SUM(U311/AA311)</f>
        <v>58.166666666666664</v>
      </c>
      <c r="AC311" s="16">
        <f t="shared" si="24"/>
        <v>58</v>
      </c>
      <c r="AD311" s="15">
        <f t="shared" si="25"/>
        <v>1740</v>
      </c>
    </row>
    <row r="312" spans="1:30" ht="115.35" customHeight="1" x14ac:dyDescent="0.25">
      <c r="A312" s="14"/>
      <c r="B312" s="15" t="s">
        <v>27</v>
      </c>
      <c r="C312" s="15" t="s">
        <v>28</v>
      </c>
      <c r="D312" s="15" t="s">
        <v>134</v>
      </c>
      <c r="E312" s="15" t="s">
        <v>402</v>
      </c>
      <c r="F312" s="15" t="s">
        <v>1755</v>
      </c>
      <c r="G312" s="15" t="s">
        <v>1756</v>
      </c>
      <c r="H312" s="15" t="s">
        <v>381</v>
      </c>
      <c r="I312" s="15" t="s">
        <v>382</v>
      </c>
      <c r="J312" s="15" t="s">
        <v>466</v>
      </c>
      <c r="K312" s="15" t="s">
        <v>467</v>
      </c>
      <c r="L312" s="15"/>
      <c r="M312" s="15" t="s">
        <v>116</v>
      </c>
      <c r="N312" s="15" t="s">
        <v>1783</v>
      </c>
      <c r="O312" s="15" t="s">
        <v>1118</v>
      </c>
      <c r="P312" s="15" t="s">
        <v>1784</v>
      </c>
      <c r="Q312" s="15" t="s">
        <v>534</v>
      </c>
      <c r="R312" s="15" t="s">
        <v>65</v>
      </c>
      <c r="S312" s="15">
        <v>109</v>
      </c>
      <c r="T312" s="15">
        <v>0</v>
      </c>
      <c r="U312" s="31">
        <f t="shared" si="21"/>
        <v>109</v>
      </c>
      <c r="V312" s="24">
        <v>15</v>
      </c>
      <c r="W312" s="24">
        <f t="shared" si="22"/>
        <v>1635</v>
      </c>
      <c r="X312" s="24">
        <v>50</v>
      </c>
      <c r="Y312" s="24">
        <f t="shared" si="23"/>
        <v>5450</v>
      </c>
      <c r="Z312" s="28" t="str">
        <f>IFERROR(#REF!*U312,"")</f>
        <v/>
      </c>
      <c r="AA312" s="15" t="s">
        <v>44</v>
      </c>
      <c r="AB312" s="16">
        <f>SUM(U312/AA312)</f>
        <v>3.0277777777777777</v>
      </c>
      <c r="AC312" s="16">
        <f t="shared" si="24"/>
        <v>3</v>
      </c>
      <c r="AD312" s="15">
        <f t="shared" si="25"/>
        <v>108</v>
      </c>
    </row>
    <row r="313" spans="1:30" ht="25.35" customHeight="1" x14ac:dyDescent="0.25">
      <c r="A313" s="14" t="s">
        <v>412</v>
      </c>
      <c r="B313" s="15" t="s">
        <v>27</v>
      </c>
      <c r="C313" s="15" t="s">
        <v>28</v>
      </c>
      <c r="D313" s="15" t="s">
        <v>134</v>
      </c>
      <c r="E313" s="15" t="s">
        <v>402</v>
      </c>
      <c r="F313" s="15" t="s">
        <v>1755</v>
      </c>
      <c r="G313" s="15" t="s">
        <v>1756</v>
      </c>
      <c r="H313" s="15" t="s">
        <v>381</v>
      </c>
      <c r="I313" s="15" t="s">
        <v>382</v>
      </c>
      <c r="J313" s="15" t="s">
        <v>466</v>
      </c>
      <c r="K313" s="15" t="s">
        <v>467</v>
      </c>
      <c r="L313" s="15"/>
      <c r="M313" s="15" t="s">
        <v>116</v>
      </c>
      <c r="N313" s="15" t="s">
        <v>1785</v>
      </c>
      <c r="O313" s="15" t="s">
        <v>1118</v>
      </c>
      <c r="P313" s="15" t="s">
        <v>1786</v>
      </c>
      <c r="Q313" s="15" t="s">
        <v>534</v>
      </c>
      <c r="R313" s="15" t="s">
        <v>65</v>
      </c>
      <c r="S313" s="15">
        <v>718</v>
      </c>
      <c r="T313" s="15">
        <v>0</v>
      </c>
      <c r="U313" s="31">
        <f t="shared" si="21"/>
        <v>718</v>
      </c>
      <c r="V313" s="24">
        <v>15</v>
      </c>
      <c r="W313" s="24">
        <f t="shared" si="22"/>
        <v>10770</v>
      </c>
      <c r="X313" s="24">
        <v>50</v>
      </c>
      <c r="Y313" s="24">
        <f t="shared" si="23"/>
        <v>35900</v>
      </c>
      <c r="Z313" s="28" t="str">
        <f>IFERROR(#REF!*U313,"")</f>
        <v/>
      </c>
      <c r="AA313" s="15" t="s">
        <v>53</v>
      </c>
      <c r="AB313" s="16">
        <f>SUM(U313/AA313)</f>
        <v>23.933333333333334</v>
      </c>
      <c r="AC313" s="16">
        <f t="shared" si="24"/>
        <v>23</v>
      </c>
      <c r="AD313" s="15">
        <f t="shared" si="25"/>
        <v>690</v>
      </c>
    </row>
    <row r="314" spans="1:30" ht="25.35" customHeight="1" x14ac:dyDescent="0.25">
      <c r="A314" s="14" t="s">
        <v>412</v>
      </c>
      <c r="B314" s="15" t="s">
        <v>27</v>
      </c>
      <c r="C314" s="15" t="s">
        <v>28</v>
      </c>
      <c r="D314" s="15" t="s">
        <v>134</v>
      </c>
      <c r="E314" s="15" t="s">
        <v>402</v>
      </c>
      <c r="F314" s="15" t="s">
        <v>1755</v>
      </c>
      <c r="G314" s="15" t="s">
        <v>1756</v>
      </c>
      <c r="H314" s="15" t="s">
        <v>381</v>
      </c>
      <c r="I314" s="15" t="s">
        <v>382</v>
      </c>
      <c r="J314" s="15" t="s">
        <v>466</v>
      </c>
      <c r="K314" s="15" t="s">
        <v>467</v>
      </c>
      <c r="L314" s="15"/>
      <c r="M314" s="15" t="s">
        <v>116</v>
      </c>
      <c r="N314" s="15" t="s">
        <v>1793</v>
      </c>
      <c r="O314" s="15" t="s">
        <v>1118</v>
      </c>
      <c r="P314" s="15" t="s">
        <v>1794</v>
      </c>
      <c r="Q314" s="15" t="s">
        <v>534</v>
      </c>
      <c r="R314" s="15" t="s">
        <v>65</v>
      </c>
      <c r="S314" s="15">
        <v>327</v>
      </c>
      <c r="T314" s="15">
        <v>0</v>
      </c>
      <c r="U314" s="31">
        <f t="shared" si="21"/>
        <v>327</v>
      </c>
      <c r="V314" s="24">
        <v>15</v>
      </c>
      <c r="W314" s="24">
        <f t="shared" si="22"/>
        <v>4905</v>
      </c>
      <c r="X314" s="24">
        <v>50</v>
      </c>
      <c r="Y314" s="24">
        <f t="shared" si="23"/>
        <v>16350</v>
      </c>
      <c r="Z314" s="28" t="str">
        <f>IFERROR(#REF!*U314,"")</f>
        <v/>
      </c>
      <c r="AA314" s="15" t="s">
        <v>53</v>
      </c>
      <c r="AB314" s="16">
        <f>SUM(U314/AA314)</f>
        <v>10.9</v>
      </c>
      <c r="AC314" s="16">
        <f t="shared" si="24"/>
        <v>10</v>
      </c>
      <c r="AD314" s="15">
        <f t="shared" si="25"/>
        <v>300</v>
      </c>
    </row>
    <row r="315" spans="1:30" ht="25.35" customHeight="1" x14ac:dyDescent="0.25">
      <c r="A315" s="14" t="s">
        <v>412</v>
      </c>
      <c r="B315" s="15" t="s">
        <v>27</v>
      </c>
      <c r="C315" s="15" t="s">
        <v>28</v>
      </c>
      <c r="D315" s="15" t="s">
        <v>134</v>
      </c>
      <c r="E315" s="15" t="s">
        <v>402</v>
      </c>
      <c r="F315" s="15" t="s">
        <v>1755</v>
      </c>
      <c r="G315" s="15" t="s">
        <v>1756</v>
      </c>
      <c r="H315" s="15" t="s">
        <v>381</v>
      </c>
      <c r="I315" s="15" t="s">
        <v>382</v>
      </c>
      <c r="J315" s="15" t="s">
        <v>466</v>
      </c>
      <c r="K315" s="15" t="s">
        <v>467</v>
      </c>
      <c r="L315" s="15"/>
      <c r="M315" s="15" t="s">
        <v>116</v>
      </c>
      <c r="N315" s="15" t="s">
        <v>1791</v>
      </c>
      <c r="O315" s="15" t="s">
        <v>1118</v>
      </c>
      <c r="P315" s="15" t="s">
        <v>1792</v>
      </c>
      <c r="Q315" s="15" t="s">
        <v>534</v>
      </c>
      <c r="R315" s="15" t="s">
        <v>65</v>
      </c>
      <c r="S315" s="15">
        <v>16</v>
      </c>
      <c r="T315" s="15">
        <v>0</v>
      </c>
      <c r="U315" s="31">
        <f t="shared" si="21"/>
        <v>16</v>
      </c>
      <c r="V315" s="24">
        <v>15</v>
      </c>
      <c r="W315" s="24">
        <f t="shared" si="22"/>
        <v>240</v>
      </c>
      <c r="X315" s="24">
        <v>50</v>
      </c>
      <c r="Y315" s="24">
        <f t="shared" si="23"/>
        <v>800</v>
      </c>
      <c r="Z315" s="28" t="str">
        <f>IFERROR(#REF!*U315,"")</f>
        <v/>
      </c>
      <c r="AA315" s="15" t="s">
        <v>53</v>
      </c>
      <c r="AB315" s="16">
        <f>SUM(U315/AA315)</f>
        <v>0.53333333333333333</v>
      </c>
      <c r="AC315" s="16">
        <f t="shared" si="24"/>
        <v>0</v>
      </c>
      <c r="AD315" s="15">
        <f t="shared" si="25"/>
        <v>0</v>
      </c>
    </row>
    <row r="316" spans="1:30" ht="25.35" customHeight="1" x14ac:dyDescent="0.25">
      <c r="A316" s="14" t="s">
        <v>412</v>
      </c>
      <c r="B316" s="15" t="s">
        <v>27</v>
      </c>
      <c r="C316" s="15" t="s">
        <v>28</v>
      </c>
      <c r="D316" s="15" t="s">
        <v>134</v>
      </c>
      <c r="E316" s="15" t="s">
        <v>402</v>
      </c>
      <c r="F316" s="15" t="s">
        <v>1755</v>
      </c>
      <c r="G316" s="15" t="s">
        <v>1756</v>
      </c>
      <c r="H316" s="15" t="s">
        <v>381</v>
      </c>
      <c r="I316" s="15" t="s">
        <v>382</v>
      </c>
      <c r="J316" s="15" t="s">
        <v>466</v>
      </c>
      <c r="K316" s="15" t="s">
        <v>467</v>
      </c>
      <c r="L316" s="15"/>
      <c r="M316" s="15" t="s">
        <v>116</v>
      </c>
      <c r="N316" s="15" t="s">
        <v>1787</v>
      </c>
      <c r="O316" s="15" t="s">
        <v>1118</v>
      </c>
      <c r="P316" s="15" t="s">
        <v>1788</v>
      </c>
      <c r="Q316" s="15" t="s">
        <v>534</v>
      </c>
      <c r="R316" s="15" t="s">
        <v>65</v>
      </c>
      <c r="S316" s="15">
        <v>457</v>
      </c>
      <c r="T316" s="15">
        <v>0</v>
      </c>
      <c r="U316" s="31">
        <f t="shared" si="21"/>
        <v>457</v>
      </c>
      <c r="V316" s="24">
        <v>15</v>
      </c>
      <c r="W316" s="24">
        <f t="shared" si="22"/>
        <v>6855</v>
      </c>
      <c r="X316" s="24">
        <v>50</v>
      </c>
      <c r="Y316" s="24">
        <f t="shared" si="23"/>
        <v>22850</v>
      </c>
      <c r="Z316" s="28" t="str">
        <f>IFERROR(#REF!*U316,"")</f>
        <v/>
      </c>
      <c r="AA316" s="15" t="s">
        <v>53</v>
      </c>
      <c r="AB316" s="16">
        <f>SUM(U316/AA316)</f>
        <v>15.233333333333333</v>
      </c>
      <c r="AC316" s="16">
        <f t="shared" si="24"/>
        <v>15</v>
      </c>
      <c r="AD316" s="15">
        <f t="shared" si="25"/>
        <v>450</v>
      </c>
    </row>
    <row r="317" spans="1:30" ht="25.35" customHeight="1" x14ac:dyDescent="0.25">
      <c r="A317" s="14" t="s">
        <v>412</v>
      </c>
      <c r="B317" s="15" t="s">
        <v>27</v>
      </c>
      <c r="C317" s="15" t="s">
        <v>28</v>
      </c>
      <c r="D317" s="15" t="s">
        <v>134</v>
      </c>
      <c r="E317" s="15" t="s">
        <v>402</v>
      </c>
      <c r="F317" s="15" t="s">
        <v>1755</v>
      </c>
      <c r="G317" s="15" t="s">
        <v>1756</v>
      </c>
      <c r="H317" s="15" t="s">
        <v>381</v>
      </c>
      <c r="I317" s="15" t="s">
        <v>382</v>
      </c>
      <c r="J317" s="15" t="s">
        <v>466</v>
      </c>
      <c r="K317" s="15" t="s">
        <v>467</v>
      </c>
      <c r="L317" s="15"/>
      <c r="M317" s="15" t="s">
        <v>116</v>
      </c>
      <c r="N317" s="15" t="s">
        <v>1789</v>
      </c>
      <c r="O317" s="15" t="s">
        <v>1118</v>
      </c>
      <c r="P317" s="15" t="s">
        <v>1790</v>
      </c>
      <c r="Q317" s="15" t="s">
        <v>534</v>
      </c>
      <c r="R317" s="15" t="s">
        <v>65</v>
      </c>
      <c r="S317" s="15">
        <v>599</v>
      </c>
      <c r="T317" s="15">
        <v>0</v>
      </c>
      <c r="U317" s="31">
        <f t="shared" si="21"/>
        <v>599</v>
      </c>
      <c r="V317" s="24">
        <v>15</v>
      </c>
      <c r="W317" s="24">
        <f t="shared" si="22"/>
        <v>8985</v>
      </c>
      <c r="X317" s="24">
        <v>50</v>
      </c>
      <c r="Y317" s="24">
        <f t="shared" si="23"/>
        <v>29950</v>
      </c>
      <c r="Z317" s="28" t="str">
        <f>IFERROR(#REF!*U317,"")</f>
        <v/>
      </c>
      <c r="AA317" s="15" t="s">
        <v>53</v>
      </c>
      <c r="AB317" s="16">
        <f>SUM(U317/AA317)</f>
        <v>19.966666666666665</v>
      </c>
      <c r="AC317" s="16">
        <f t="shared" si="24"/>
        <v>19</v>
      </c>
      <c r="AD317" s="15">
        <f t="shared" si="25"/>
        <v>570</v>
      </c>
    </row>
    <row r="318" spans="1:30" ht="115.35" customHeight="1" x14ac:dyDescent="0.25">
      <c r="A318" s="14"/>
      <c r="B318" s="15" t="s">
        <v>27</v>
      </c>
      <c r="C318" s="15" t="s">
        <v>28</v>
      </c>
      <c r="D318" s="15" t="s">
        <v>134</v>
      </c>
      <c r="E318" s="15" t="s">
        <v>402</v>
      </c>
      <c r="F318" s="15" t="s">
        <v>1755</v>
      </c>
      <c r="G318" s="15" t="s">
        <v>1756</v>
      </c>
      <c r="H318" s="15" t="s">
        <v>749</v>
      </c>
      <c r="I318" s="15" t="s">
        <v>750</v>
      </c>
      <c r="J318" s="15" t="s">
        <v>466</v>
      </c>
      <c r="K318" s="15" t="s">
        <v>467</v>
      </c>
      <c r="L318" s="15"/>
      <c r="M318" s="15" t="s">
        <v>116</v>
      </c>
      <c r="N318" s="15" t="s">
        <v>1815</v>
      </c>
      <c r="O318" s="15" t="s">
        <v>1118</v>
      </c>
      <c r="P318" s="15" t="s">
        <v>1816</v>
      </c>
      <c r="Q318" s="15" t="s">
        <v>534</v>
      </c>
      <c r="R318" s="15" t="s">
        <v>65</v>
      </c>
      <c r="S318" s="15">
        <v>232</v>
      </c>
      <c r="T318" s="15">
        <v>0</v>
      </c>
      <c r="U318" s="31">
        <f t="shared" si="21"/>
        <v>232</v>
      </c>
      <c r="V318" s="24">
        <v>15</v>
      </c>
      <c r="W318" s="24">
        <f t="shared" si="22"/>
        <v>3480</v>
      </c>
      <c r="X318" s="24">
        <v>50</v>
      </c>
      <c r="Y318" s="24">
        <f t="shared" si="23"/>
        <v>11600</v>
      </c>
      <c r="Z318" s="28" t="str">
        <f>IFERROR(#REF!*U318,"")</f>
        <v/>
      </c>
      <c r="AA318" s="15" t="s">
        <v>53</v>
      </c>
      <c r="AB318" s="16">
        <f>SUM(U318/AA318)</f>
        <v>7.7333333333333334</v>
      </c>
      <c r="AC318" s="16">
        <f t="shared" si="24"/>
        <v>7</v>
      </c>
      <c r="AD318" s="15">
        <f t="shared" si="25"/>
        <v>210</v>
      </c>
    </row>
    <row r="319" spans="1:30" ht="25.35" customHeight="1" x14ac:dyDescent="0.25">
      <c r="A319" s="14" t="s">
        <v>412</v>
      </c>
      <c r="B319" s="15" t="s">
        <v>27</v>
      </c>
      <c r="C319" s="15" t="s">
        <v>28</v>
      </c>
      <c r="D319" s="15" t="s">
        <v>134</v>
      </c>
      <c r="E319" s="15" t="s">
        <v>402</v>
      </c>
      <c r="F319" s="15" t="s">
        <v>1755</v>
      </c>
      <c r="G319" s="15" t="s">
        <v>1756</v>
      </c>
      <c r="H319" s="15" t="s">
        <v>749</v>
      </c>
      <c r="I319" s="15" t="s">
        <v>750</v>
      </c>
      <c r="J319" s="15" t="s">
        <v>466</v>
      </c>
      <c r="K319" s="15" t="s">
        <v>467</v>
      </c>
      <c r="L319" s="15"/>
      <c r="M319" s="15" t="s">
        <v>116</v>
      </c>
      <c r="N319" s="15" t="s">
        <v>1811</v>
      </c>
      <c r="O319" s="15" t="s">
        <v>1118</v>
      </c>
      <c r="P319" s="15" t="s">
        <v>1812</v>
      </c>
      <c r="Q319" s="15" t="s">
        <v>534</v>
      </c>
      <c r="R319" s="15" t="s">
        <v>65</v>
      </c>
      <c r="S319" s="15">
        <v>1</v>
      </c>
      <c r="T319" s="15">
        <v>0</v>
      </c>
      <c r="U319" s="31">
        <f t="shared" si="21"/>
        <v>1</v>
      </c>
      <c r="V319" s="24">
        <v>15</v>
      </c>
      <c r="W319" s="24">
        <f t="shared" si="22"/>
        <v>15</v>
      </c>
      <c r="X319" s="24">
        <v>50</v>
      </c>
      <c r="Y319" s="24">
        <f t="shared" si="23"/>
        <v>50</v>
      </c>
      <c r="Z319" s="28" t="str">
        <f>IFERROR(#REF!*U319,"")</f>
        <v/>
      </c>
      <c r="AA319" s="15" t="s">
        <v>53</v>
      </c>
      <c r="AB319" s="16">
        <f>SUM(U319/AA319)</f>
        <v>3.3333333333333333E-2</v>
      </c>
      <c r="AC319" s="16">
        <f t="shared" si="24"/>
        <v>0</v>
      </c>
      <c r="AD319" s="15">
        <f t="shared" si="25"/>
        <v>0</v>
      </c>
    </row>
    <row r="320" spans="1:30" ht="25.35" customHeight="1" x14ac:dyDescent="0.25">
      <c r="A320" s="14" t="s">
        <v>412</v>
      </c>
      <c r="B320" s="15" t="s">
        <v>27</v>
      </c>
      <c r="C320" s="15" t="s">
        <v>28</v>
      </c>
      <c r="D320" s="15" t="s">
        <v>134</v>
      </c>
      <c r="E320" s="15" t="s">
        <v>402</v>
      </c>
      <c r="F320" s="15" t="s">
        <v>1755</v>
      </c>
      <c r="G320" s="15" t="s">
        <v>1756</v>
      </c>
      <c r="H320" s="15" t="s">
        <v>749</v>
      </c>
      <c r="I320" s="15" t="s">
        <v>750</v>
      </c>
      <c r="J320" s="15" t="s">
        <v>466</v>
      </c>
      <c r="K320" s="15" t="s">
        <v>467</v>
      </c>
      <c r="L320" s="15"/>
      <c r="M320" s="15" t="s">
        <v>116</v>
      </c>
      <c r="N320" s="15" t="s">
        <v>1817</v>
      </c>
      <c r="O320" s="15" t="s">
        <v>1118</v>
      </c>
      <c r="P320" s="15" t="s">
        <v>1818</v>
      </c>
      <c r="Q320" s="15" t="s">
        <v>534</v>
      </c>
      <c r="R320" s="15" t="s">
        <v>65</v>
      </c>
      <c r="S320" s="15">
        <v>40</v>
      </c>
      <c r="T320" s="15">
        <v>0</v>
      </c>
      <c r="U320" s="31">
        <f t="shared" si="21"/>
        <v>40</v>
      </c>
      <c r="V320" s="24">
        <v>15</v>
      </c>
      <c r="W320" s="24">
        <f t="shared" si="22"/>
        <v>600</v>
      </c>
      <c r="X320" s="24">
        <v>50</v>
      </c>
      <c r="Y320" s="24">
        <f t="shared" si="23"/>
        <v>2000</v>
      </c>
      <c r="Z320" s="28" t="str">
        <f>IFERROR(#REF!*U320,"")</f>
        <v/>
      </c>
      <c r="AA320" s="15" t="s">
        <v>53</v>
      </c>
      <c r="AB320" s="16">
        <f>SUM(U320/AA320)</f>
        <v>1.3333333333333333</v>
      </c>
      <c r="AC320" s="16">
        <f t="shared" si="24"/>
        <v>1</v>
      </c>
      <c r="AD320" s="15">
        <f t="shared" si="25"/>
        <v>30</v>
      </c>
    </row>
    <row r="321" spans="1:30" ht="25.35" customHeight="1" x14ac:dyDescent="0.25">
      <c r="A321" s="14" t="s">
        <v>412</v>
      </c>
      <c r="B321" s="15" t="s">
        <v>27</v>
      </c>
      <c r="C321" s="15" t="s">
        <v>28</v>
      </c>
      <c r="D321" s="15" t="s">
        <v>134</v>
      </c>
      <c r="E321" s="15" t="s">
        <v>402</v>
      </c>
      <c r="F321" s="15" t="s">
        <v>1755</v>
      </c>
      <c r="G321" s="15" t="s">
        <v>1756</v>
      </c>
      <c r="H321" s="15" t="s">
        <v>749</v>
      </c>
      <c r="I321" s="15" t="s">
        <v>750</v>
      </c>
      <c r="J321" s="15" t="s">
        <v>466</v>
      </c>
      <c r="K321" s="15" t="s">
        <v>467</v>
      </c>
      <c r="L321" s="15"/>
      <c r="M321" s="15" t="s">
        <v>116</v>
      </c>
      <c r="N321" s="15" t="s">
        <v>1807</v>
      </c>
      <c r="O321" s="15" t="s">
        <v>1118</v>
      </c>
      <c r="P321" s="15" t="s">
        <v>1808</v>
      </c>
      <c r="Q321" s="15" t="s">
        <v>534</v>
      </c>
      <c r="R321" s="15" t="s">
        <v>65</v>
      </c>
      <c r="S321" s="15">
        <v>202</v>
      </c>
      <c r="T321" s="15">
        <v>0</v>
      </c>
      <c r="U321" s="31">
        <f t="shared" si="21"/>
        <v>202</v>
      </c>
      <c r="V321" s="24">
        <v>15</v>
      </c>
      <c r="W321" s="24">
        <f t="shared" si="22"/>
        <v>3030</v>
      </c>
      <c r="X321" s="24">
        <v>50</v>
      </c>
      <c r="Y321" s="24">
        <f t="shared" si="23"/>
        <v>10100</v>
      </c>
      <c r="Z321" s="28" t="str">
        <f>IFERROR(#REF!*U321,"")</f>
        <v/>
      </c>
      <c r="AA321" s="15" t="s">
        <v>44</v>
      </c>
      <c r="AB321" s="16">
        <f>SUM(U321/AA321)</f>
        <v>5.6111111111111107</v>
      </c>
      <c r="AC321" s="16">
        <f t="shared" si="24"/>
        <v>5</v>
      </c>
      <c r="AD321" s="15">
        <f t="shared" si="25"/>
        <v>180</v>
      </c>
    </row>
    <row r="322" spans="1:30" ht="25.35" customHeight="1" x14ac:dyDescent="0.25">
      <c r="A322" s="14" t="s">
        <v>412</v>
      </c>
      <c r="B322" s="15" t="s">
        <v>27</v>
      </c>
      <c r="C322" s="15" t="s">
        <v>28</v>
      </c>
      <c r="D322" s="15" t="s">
        <v>134</v>
      </c>
      <c r="E322" s="15" t="s">
        <v>402</v>
      </c>
      <c r="F322" s="15" t="s">
        <v>1755</v>
      </c>
      <c r="G322" s="15" t="s">
        <v>1756</v>
      </c>
      <c r="H322" s="15" t="s">
        <v>749</v>
      </c>
      <c r="I322" s="15" t="s">
        <v>750</v>
      </c>
      <c r="J322" s="15" t="s">
        <v>466</v>
      </c>
      <c r="K322" s="15" t="s">
        <v>467</v>
      </c>
      <c r="L322" s="15"/>
      <c r="M322" s="15" t="s">
        <v>116</v>
      </c>
      <c r="N322" s="15" t="s">
        <v>1809</v>
      </c>
      <c r="O322" s="15" t="s">
        <v>1118</v>
      </c>
      <c r="P322" s="15" t="s">
        <v>1810</v>
      </c>
      <c r="Q322" s="15" t="s">
        <v>534</v>
      </c>
      <c r="R322" s="15" t="s">
        <v>65</v>
      </c>
      <c r="S322" s="15">
        <v>1172</v>
      </c>
      <c r="T322" s="15">
        <v>0</v>
      </c>
      <c r="U322" s="31">
        <f t="shared" si="21"/>
        <v>1172</v>
      </c>
      <c r="V322" s="24">
        <v>15</v>
      </c>
      <c r="W322" s="24">
        <f t="shared" si="22"/>
        <v>17580</v>
      </c>
      <c r="X322" s="24">
        <v>50</v>
      </c>
      <c r="Y322" s="24">
        <f t="shared" si="23"/>
        <v>58600</v>
      </c>
      <c r="Z322" s="28" t="str">
        <f>IFERROR(#REF!*U322,"")</f>
        <v/>
      </c>
      <c r="AA322" s="15" t="s">
        <v>53</v>
      </c>
      <c r="AB322" s="16">
        <f>SUM(U322/AA322)</f>
        <v>39.06666666666667</v>
      </c>
      <c r="AC322" s="16">
        <f t="shared" si="24"/>
        <v>39</v>
      </c>
      <c r="AD322" s="15">
        <f t="shared" si="25"/>
        <v>1170</v>
      </c>
    </row>
    <row r="323" spans="1:30" ht="25.35" customHeight="1" x14ac:dyDescent="0.25">
      <c r="A323" s="14" t="s">
        <v>412</v>
      </c>
      <c r="B323" s="15" t="s">
        <v>27</v>
      </c>
      <c r="C323" s="15" t="s">
        <v>28</v>
      </c>
      <c r="D323" s="15" t="s">
        <v>134</v>
      </c>
      <c r="E323" s="15" t="s">
        <v>402</v>
      </c>
      <c r="F323" s="15" t="s">
        <v>1755</v>
      </c>
      <c r="G323" s="15" t="s">
        <v>1756</v>
      </c>
      <c r="H323" s="15" t="s">
        <v>749</v>
      </c>
      <c r="I323" s="15" t="s">
        <v>750</v>
      </c>
      <c r="J323" s="15" t="s">
        <v>466</v>
      </c>
      <c r="K323" s="15" t="s">
        <v>467</v>
      </c>
      <c r="L323" s="15"/>
      <c r="M323" s="15" t="s">
        <v>116</v>
      </c>
      <c r="N323" s="15" t="s">
        <v>1813</v>
      </c>
      <c r="O323" s="15" t="s">
        <v>1118</v>
      </c>
      <c r="P323" s="15" t="s">
        <v>1814</v>
      </c>
      <c r="Q323" s="15" t="s">
        <v>534</v>
      </c>
      <c r="R323" s="15" t="s">
        <v>65</v>
      </c>
      <c r="S323" s="15">
        <v>1565</v>
      </c>
      <c r="T323" s="15">
        <v>0</v>
      </c>
      <c r="U323" s="31">
        <f t="shared" si="21"/>
        <v>1565</v>
      </c>
      <c r="V323" s="24">
        <v>15</v>
      </c>
      <c r="W323" s="24">
        <f t="shared" si="22"/>
        <v>23475</v>
      </c>
      <c r="X323" s="24">
        <v>50</v>
      </c>
      <c r="Y323" s="24">
        <f t="shared" si="23"/>
        <v>78250</v>
      </c>
      <c r="Z323" s="28" t="str">
        <f>IFERROR(#REF!*U323,"")</f>
        <v/>
      </c>
      <c r="AA323" s="15" t="s">
        <v>53</v>
      </c>
      <c r="AB323" s="16">
        <f>SUM(U323/AA323)</f>
        <v>52.166666666666664</v>
      </c>
      <c r="AC323" s="16">
        <f t="shared" si="24"/>
        <v>52</v>
      </c>
      <c r="AD323" s="15">
        <f t="shared" si="25"/>
        <v>1560</v>
      </c>
    </row>
    <row r="324" spans="1:30" ht="25.35" customHeight="1" x14ac:dyDescent="0.25">
      <c r="A324" s="14" t="s">
        <v>412</v>
      </c>
      <c r="B324" s="15" t="s">
        <v>27</v>
      </c>
      <c r="C324" s="15" t="s">
        <v>28</v>
      </c>
      <c r="D324" s="15" t="s">
        <v>84</v>
      </c>
      <c r="E324" s="15" t="s">
        <v>402</v>
      </c>
      <c r="F324" s="15" t="s">
        <v>478</v>
      </c>
      <c r="G324" s="15" t="s">
        <v>479</v>
      </c>
      <c r="H324" s="15" t="s">
        <v>464</v>
      </c>
      <c r="I324" s="15" t="s">
        <v>465</v>
      </c>
      <c r="J324" s="15" t="s">
        <v>466</v>
      </c>
      <c r="K324" s="15" t="s">
        <v>467</v>
      </c>
      <c r="L324" s="15"/>
      <c r="M324" s="15" t="s">
        <v>116</v>
      </c>
      <c r="N324" s="15" t="s">
        <v>485</v>
      </c>
      <c r="O324" s="15" t="s">
        <v>471</v>
      </c>
      <c r="P324" s="15" t="s">
        <v>486</v>
      </c>
      <c r="Q324" s="15" t="s">
        <v>534</v>
      </c>
      <c r="R324" s="15" t="s">
        <v>65</v>
      </c>
      <c r="S324" s="15">
        <v>1</v>
      </c>
      <c r="T324" s="15">
        <v>18</v>
      </c>
      <c r="U324" s="31">
        <f t="shared" si="21"/>
        <v>19</v>
      </c>
      <c r="V324" s="24">
        <v>17</v>
      </c>
      <c r="W324" s="24">
        <f t="shared" si="22"/>
        <v>323</v>
      </c>
      <c r="X324" s="24">
        <v>55</v>
      </c>
      <c r="Y324" s="24">
        <f t="shared" si="23"/>
        <v>1045</v>
      </c>
      <c r="Z324" s="28" t="str">
        <f>IFERROR(#REF!*U324,"")</f>
        <v/>
      </c>
      <c r="AA324" s="15" t="s">
        <v>484</v>
      </c>
      <c r="AB324" s="16">
        <f>SUM(U324/AA324)</f>
        <v>1.1875</v>
      </c>
      <c r="AC324" s="16">
        <f t="shared" si="24"/>
        <v>1</v>
      </c>
      <c r="AD324" s="15">
        <f t="shared" si="25"/>
        <v>16</v>
      </c>
    </row>
    <row r="325" spans="1:30" ht="25.35" customHeight="1" x14ac:dyDescent="0.25">
      <c r="A325" s="14" t="s">
        <v>412</v>
      </c>
      <c r="B325" s="15" t="s">
        <v>27</v>
      </c>
      <c r="C325" s="15" t="s">
        <v>28</v>
      </c>
      <c r="D325" s="15" t="s">
        <v>84</v>
      </c>
      <c r="E325" s="15" t="s">
        <v>402</v>
      </c>
      <c r="F325" s="15" t="s">
        <v>478</v>
      </c>
      <c r="G325" s="15" t="s">
        <v>479</v>
      </c>
      <c r="H325" s="15" t="s">
        <v>464</v>
      </c>
      <c r="I325" s="15" t="s">
        <v>465</v>
      </c>
      <c r="J325" s="15" t="s">
        <v>466</v>
      </c>
      <c r="K325" s="15" t="s">
        <v>467</v>
      </c>
      <c r="L325" s="15"/>
      <c r="M325" s="15" t="s">
        <v>116</v>
      </c>
      <c r="N325" s="15" t="s">
        <v>480</v>
      </c>
      <c r="O325" s="15" t="s">
        <v>471</v>
      </c>
      <c r="P325" s="15" t="s">
        <v>481</v>
      </c>
      <c r="Q325" s="15" t="s">
        <v>534</v>
      </c>
      <c r="R325" s="15" t="s">
        <v>65</v>
      </c>
      <c r="S325" s="15">
        <v>1</v>
      </c>
      <c r="T325" s="15">
        <v>28</v>
      </c>
      <c r="U325" s="31">
        <f t="shared" si="21"/>
        <v>29</v>
      </c>
      <c r="V325" s="24">
        <v>17</v>
      </c>
      <c r="W325" s="24">
        <f t="shared" si="22"/>
        <v>493</v>
      </c>
      <c r="X325" s="24">
        <v>55</v>
      </c>
      <c r="Y325" s="24">
        <f t="shared" si="23"/>
        <v>1595</v>
      </c>
      <c r="Z325" s="28" t="str">
        <f>IFERROR(#REF!*U325,"")</f>
        <v/>
      </c>
      <c r="AA325" s="15" t="s">
        <v>414</v>
      </c>
      <c r="AB325" s="16">
        <f>SUM(U325/AA325)</f>
        <v>1.6111111111111112</v>
      </c>
      <c r="AC325" s="16">
        <f t="shared" si="24"/>
        <v>1</v>
      </c>
      <c r="AD325" s="15">
        <f t="shared" si="25"/>
        <v>18</v>
      </c>
    </row>
    <row r="326" spans="1:30" ht="25.35" customHeight="1" x14ac:dyDescent="0.25">
      <c r="A326" s="14" t="s">
        <v>412</v>
      </c>
      <c r="B326" s="15" t="s">
        <v>27</v>
      </c>
      <c r="C326" s="15" t="s">
        <v>28</v>
      </c>
      <c r="D326" s="15" t="s">
        <v>84</v>
      </c>
      <c r="E326" s="15" t="s">
        <v>402</v>
      </c>
      <c r="F326" s="15" t="s">
        <v>478</v>
      </c>
      <c r="G326" s="15" t="s">
        <v>479</v>
      </c>
      <c r="H326" s="15" t="s">
        <v>464</v>
      </c>
      <c r="I326" s="15" t="s">
        <v>465</v>
      </c>
      <c r="J326" s="15" t="s">
        <v>466</v>
      </c>
      <c r="K326" s="15" t="s">
        <v>467</v>
      </c>
      <c r="L326" s="15"/>
      <c r="M326" s="15" t="s">
        <v>116</v>
      </c>
      <c r="N326" s="15" t="s">
        <v>482</v>
      </c>
      <c r="O326" s="15" t="s">
        <v>471</v>
      </c>
      <c r="P326" s="15" t="s">
        <v>483</v>
      </c>
      <c r="Q326" s="15" t="s">
        <v>534</v>
      </c>
      <c r="R326" s="15" t="s">
        <v>65</v>
      </c>
      <c r="S326" s="15">
        <v>1</v>
      </c>
      <c r="T326" s="15">
        <v>0</v>
      </c>
      <c r="U326" s="31">
        <f t="shared" ref="U326:U389" si="26">SUM(S326:T326)</f>
        <v>1</v>
      </c>
      <c r="V326" s="24">
        <v>17</v>
      </c>
      <c r="W326" s="24">
        <f t="shared" ref="W326:W389" si="27">V326*U326</f>
        <v>17</v>
      </c>
      <c r="X326" s="24">
        <v>55</v>
      </c>
      <c r="Y326" s="24">
        <f t="shared" ref="Y326:Y389" si="28">X326*U326</f>
        <v>55</v>
      </c>
      <c r="Z326" s="28" t="str">
        <f>IFERROR(#REF!*U326,"")</f>
        <v/>
      </c>
      <c r="AA326" s="15" t="s">
        <v>484</v>
      </c>
      <c r="AB326" s="16">
        <f>SUM(U326/AA326)</f>
        <v>6.25E-2</v>
      </c>
      <c r="AC326" s="16">
        <f t="shared" ref="AC326:AC389" si="29">ROUNDDOWN(AB326,0)</f>
        <v>0</v>
      </c>
      <c r="AD326" s="15">
        <f t="shared" ref="AD326:AD389" si="30">SUM(AC326*AA326)</f>
        <v>0</v>
      </c>
    </row>
    <row r="327" spans="1:30" ht="115.35" customHeight="1" x14ac:dyDescent="0.25">
      <c r="A327" s="14"/>
      <c r="B327" s="15" t="s">
        <v>27</v>
      </c>
      <c r="C327" s="15" t="s">
        <v>28</v>
      </c>
      <c r="D327" s="15" t="s">
        <v>84</v>
      </c>
      <c r="E327" s="15" t="s">
        <v>402</v>
      </c>
      <c r="F327" s="15" t="s">
        <v>849</v>
      </c>
      <c r="G327" s="15" t="s">
        <v>850</v>
      </c>
      <c r="H327" s="15" t="s">
        <v>182</v>
      </c>
      <c r="I327" s="15" t="s">
        <v>183</v>
      </c>
      <c r="J327" s="15" t="s">
        <v>721</v>
      </c>
      <c r="K327" s="15" t="s">
        <v>722</v>
      </c>
      <c r="L327" s="15"/>
      <c r="M327" s="15" t="s">
        <v>116</v>
      </c>
      <c r="N327" s="15" t="s">
        <v>854</v>
      </c>
      <c r="O327" s="15" t="s">
        <v>852</v>
      </c>
      <c r="P327" s="15" t="s">
        <v>855</v>
      </c>
      <c r="Q327" s="15" t="s">
        <v>534</v>
      </c>
      <c r="R327" s="15" t="s">
        <v>65</v>
      </c>
      <c r="S327" s="15">
        <v>7</v>
      </c>
      <c r="T327" s="15">
        <v>0</v>
      </c>
      <c r="U327" s="31">
        <f t="shared" si="26"/>
        <v>7</v>
      </c>
      <c r="V327" s="24">
        <v>21.25</v>
      </c>
      <c r="W327" s="24">
        <f t="shared" si="27"/>
        <v>148.75</v>
      </c>
      <c r="X327" s="24">
        <v>60</v>
      </c>
      <c r="Y327" s="24">
        <f t="shared" si="28"/>
        <v>420</v>
      </c>
      <c r="Z327" s="28" t="str">
        <f>IFERROR(#REF!*U327,"")</f>
        <v/>
      </c>
      <c r="AA327" s="15" t="s">
        <v>186</v>
      </c>
      <c r="AB327" s="16">
        <f>SUM(U327/AA327)</f>
        <v>0.26923076923076922</v>
      </c>
      <c r="AC327" s="16">
        <f t="shared" si="29"/>
        <v>0</v>
      </c>
      <c r="AD327" s="15">
        <f t="shared" si="30"/>
        <v>0</v>
      </c>
    </row>
    <row r="328" spans="1:30" ht="25.35" customHeight="1" x14ac:dyDescent="0.25">
      <c r="A328" s="14" t="s">
        <v>412</v>
      </c>
      <c r="B328" s="15" t="s">
        <v>27</v>
      </c>
      <c r="C328" s="15" t="s">
        <v>28</v>
      </c>
      <c r="D328" s="15" t="s">
        <v>84</v>
      </c>
      <c r="E328" s="15" t="s">
        <v>402</v>
      </c>
      <c r="F328" s="15" t="s">
        <v>849</v>
      </c>
      <c r="G328" s="15" t="s">
        <v>850</v>
      </c>
      <c r="H328" s="15" t="s">
        <v>182</v>
      </c>
      <c r="I328" s="15" t="s">
        <v>183</v>
      </c>
      <c r="J328" s="15" t="s">
        <v>721</v>
      </c>
      <c r="K328" s="15" t="s">
        <v>722</v>
      </c>
      <c r="L328" s="15"/>
      <c r="M328" s="15" t="s">
        <v>116</v>
      </c>
      <c r="N328" s="15" t="s">
        <v>856</v>
      </c>
      <c r="O328" s="15" t="s">
        <v>852</v>
      </c>
      <c r="P328" s="15" t="s">
        <v>857</v>
      </c>
      <c r="Q328" s="15" t="s">
        <v>534</v>
      </c>
      <c r="R328" s="15" t="s">
        <v>65</v>
      </c>
      <c r="S328" s="15">
        <v>3</v>
      </c>
      <c r="T328" s="15">
        <v>5</v>
      </c>
      <c r="U328" s="31">
        <f t="shared" si="26"/>
        <v>8</v>
      </c>
      <c r="V328" s="24">
        <v>21.25</v>
      </c>
      <c r="W328" s="24">
        <f t="shared" si="27"/>
        <v>170</v>
      </c>
      <c r="X328" s="24">
        <v>60</v>
      </c>
      <c r="Y328" s="24">
        <f t="shared" si="28"/>
        <v>480</v>
      </c>
      <c r="Z328" s="28" t="str">
        <f>IFERROR(#REF!*U328,"")</f>
        <v/>
      </c>
      <c r="AA328" s="15" t="s">
        <v>194</v>
      </c>
      <c r="AB328" s="16">
        <f>SUM(U328/AA328)</f>
        <v>0.33333333333333331</v>
      </c>
      <c r="AC328" s="16">
        <f t="shared" si="29"/>
        <v>0</v>
      </c>
      <c r="AD328" s="15">
        <f t="shared" si="30"/>
        <v>0</v>
      </c>
    </row>
    <row r="329" spans="1:30" ht="25.35" customHeight="1" x14ac:dyDescent="0.25">
      <c r="A329" s="14" t="s">
        <v>412</v>
      </c>
      <c r="B329" s="15" t="s">
        <v>27</v>
      </c>
      <c r="C329" s="15" t="s">
        <v>28</v>
      </c>
      <c r="D329" s="15" t="s">
        <v>84</v>
      </c>
      <c r="E329" s="15" t="s">
        <v>402</v>
      </c>
      <c r="F329" s="15" t="s">
        <v>849</v>
      </c>
      <c r="G329" s="15" t="s">
        <v>850</v>
      </c>
      <c r="H329" s="15" t="s">
        <v>561</v>
      </c>
      <c r="I329" s="15" t="s">
        <v>562</v>
      </c>
      <c r="J329" s="15" t="s">
        <v>721</v>
      </c>
      <c r="K329" s="15" t="s">
        <v>722</v>
      </c>
      <c r="L329" s="15"/>
      <c r="M329" s="15" t="s">
        <v>116</v>
      </c>
      <c r="N329" s="15" t="s">
        <v>851</v>
      </c>
      <c r="O329" s="15" t="s">
        <v>852</v>
      </c>
      <c r="P329" s="15" t="s">
        <v>853</v>
      </c>
      <c r="Q329" s="15" t="s">
        <v>534</v>
      </c>
      <c r="R329" s="15" t="s">
        <v>65</v>
      </c>
      <c r="S329" s="15">
        <v>5</v>
      </c>
      <c r="T329" s="15">
        <v>109</v>
      </c>
      <c r="U329" s="31">
        <f t="shared" si="26"/>
        <v>114</v>
      </c>
      <c r="V329" s="24">
        <v>21.25</v>
      </c>
      <c r="W329" s="24">
        <f t="shared" si="27"/>
        <v>2422.5</v>
      </c>
      <c r="X329" s="24">
        <v>60</v>
      </c>
      <c r="Y329" s="24">
        <f t="shared" si="28"/>
        <v>6840</v>
      </c>
      <c r="Z329" s="28" t="str">
        <f>IFERROR(#REF!*U329,"")</f>
        <v/>
      </c>
      <c r="AA329" s="15" t="s">
        <v>414</v>
      </c>
      <c r="AB329" s="16">
        <f>SUM(U329/AA329)</f>
        <v>6.333333333333333</v>
      </c>
      <c r="AC329" s="16">
        <f t="shared" si="29"/>
        <v>6</v>
      </c>
      <c r="AD329" s="15">
        <f t="shared" si="30"/>
        <v>108</v>
      </c>
    </row>
    <row r="330" spans="1:30" ht="25.35" customHeight="1" x14ac:dyDescent="0.25">
      <c r="A330" s="14" t="s">
        <v>412</v>
      </c>
      <c r="B330" s="15" t="s">
        <v>27</v>
      </c>
      <c r="C330" s="15" t="s">
        <v>28</v>
      </c>
      <c r="D330" s="15" t="s">
        <v>139</v>
      </c>
      <c r="E330" s="15" t="s">
        <v>402</v>
      </c>
      <c r="F330" s="15" t="s">
        <v>493</v>
      </c>
      <c r="G330" s="15" t="s">
        <v>494</v>
      </c>
      <c r="H330" s="15" t="s">
        <v>631</v>
      </c>
      <c r="I330" s="15" t="s">
        <v>632</v>
      </c>
      <c r="J330" s="15" t="s">
        <v>441</v>
      </c>
      <c r="K330" s="15" t="s">
        <v>442</v>
      </c>
      <c r="L330" s="15"/>
      <c r="M330" s="15" t="s">
        <v>116</v>
      </c>
      <c r="N330" s="15" t="s">
        <v>633</v>
      </c>
      <c r="O330" s="15" t="s">
        <v>498</v>
      </c>
      <c r="P330" s="15" t="s">
        <v>634</v>
      </c>
      <c r="Q330" s="15" t="s">
        <v>534</v>
      </c>
      <c r="R330" s="15" t="s">
        <v>65</v>
      </c>
      <c r="S330" s="15">
        <v>11</v>
      </c>
      <c r="T330" s="15">
        <v>244</v>
      </c>
      <c r="U330" s="31">
        <f t="shared" si="26"/>
        <v>255</v>
      </c>
      <c r="V330" s="24">
        <v>16.75</v>
      </c>
      <c r="W330" s="24">
        <f t="shared" si="27"/>
        <v>4271.25</v>
      </c>
      <c r="X330" s="24">
        <v>50</v>
      </c>
      <c r="Y330" s="24">
        <f t="shared" si="28"/>
        <v>12750</v>
      </c>
      <c r="Z330" s="28" t="str">
        <f>IFERROR(#REF!*U330,"")</f>
        <v/>
      </c>
      <c r="AA330" s="15" t="s">
        <v>445</v>
      </c>
      <c r="AB330" s="16">
        <f>SUM(U330/AA330)</f>
        <v>12.75</v>
      </c>
      <c r="AC330" s="16">
        <f t="shared" si="29"/>
        <v>12</v>
      </c>
      <c r="AD330" s="15">
        <f t="shared" si="30"/>
        <v>240</v>
      </c>
    </row>
    <row r="331" spans="1:30" ht="25.35" customHeight="1" x14ac:dyDescent="0.25">
      <c r="A331" s="14" t="s">
        <v>412</v>
      </c>
      <c r="B331" s="15" t="s">
        <v>27</v>
      </c>
      <c r="C331" s="15" t="s">
        <v>28</v>
      </c>
      <c r="D331" s="15" t="s">
        <v>139</v>
      </c>
      <c r="E331" s="15" t="s">
        <v>402</v>
      </c>
      <c r="F331" s="15" t="s">
        <v>493</v>
      </c>
      <c r="G331" s="15" t="s">
        <v>494</v>
      </c>
      <c r="H331" s="15" t="s">
        <v>631</v>
      </c>
      <c r="I331" s="15" t="s">
        <v>632</v>
      </c>
      <c r="J331" s="15" t="s">
        <v>441</v>
      </c>
      <c r="K331" s="15" t="s">
        <v>442</v>
      </c>
      <c r="L331" s="15"/>
      <c r="M331" s="15" t="s">
        <v>116</v>
      </c>
      <c r="N331" s="15" t="s">
        <v>635</v>
      </c>
      <c r="O331" s="15" t="s">
        <v>498</v>
      </c>
      <c r="P331" s="15" t="s">
        <v>636</v>
      </c>
      <c r="Q331" s="15" t="s">
        <v>534</v>
      </c>
      <c r="R331" s="15" t="s">
        <v>65</v>
      </c>
      <c r="S331" s="15">
        <v>0</v>
      </c>
      <c r="T331" s="15">
        <v>0</v>
      </c>
      <c r="U331" s="31">
        <f t="shared" si="26"/>
        <v>0</v>
      </c>
      <c r="V331" s="24">
        <v>16.75</v>
      </c>
      <c r="W331" s="24">
        <f t="shared" si="27"/>
        <v>0</v>
      </c>
      <c r="X331" s="24">
        <v>50</v>
      </c>
      <c r="Y331" s="24">
        <f t="shared" si="28"/>
        <v>0</v>
      </c>
      <c r="Z331" s="28" t="str">
        <f>IFERROR(#REF!*U331,"")</f>
        <v/>
      </c>
      <c r="AA331" s="15" t="s">
        <v>414</v>
      </c>
      <c r="AB331" s="16">
        <f>SUM(U331/AA331)</f>
        <v>0</v>
      </c>
      <c r="AC331" s="16">
        <f t="shared" si="29"/>
        <v>0</v>
      </c>
      <c r="AD331" s="15">
        <f t="shared" si="30"/>
        <v>0</v>
      </c>
    </row>
    <row r="332" spans="1:30" ht="115.35" customHeight="1" x14ac:dyDescent="0.25">
      <c r="A332" s="14"/>
      <c r="B332" s="15" t="s">
        <v>27</v>
      </c>
      <c r="C332" s="15" t="s">
        <v>28</v>
      </c>
      <c r="D332" s="15" t="s">
        <v>139</v>
      </c>
      <c r="E332" s="15" t="s">
        <v>402</v>
      </c>
      <c r="F332" s="15" t="s">
        <v>493</v>
      </c>
      <c r="G332" s="15" t="s">
        <v>494</v>
      </c>
      <c r="H332" s="15" t="s">
        <v>513</v>
      </c>
      <c r="I332" s="15" t="s">
        <v>514</v>
      </c>
      <c r="J332" s="15" t="s">
        <v>441</v>
      </c>
      <c r="K332" s="15" t="s">
        <v>442</v>
      </c>
      <c r="L332" s="15"/>
      <c r="M332" s="15" t="s">
        <v>116</v>
      </c>
      <c r="N332" s="15" t="s">
        <v>515</v>
      </c>
      <c r="O332" s="15" t="s">
        <v>498</v>
      </c>
      <c r="P332" s="15" t="s">
        <v>516</v>
      </c>
      <c r="Q332" s="15" t="s">
        <v>534</v>
      </c>
      <c r="R332" s="15" t="s">
        <v>65</v>
      </c>
      <c r="S332" s="15">
        <v>0</v>
      </c>
      <c r="T332" s="15">
        <v>0</v>
      </c>
      <c r="U332" s="31">
        <f t="shared" si="26"/>
        <v>0</v>
      </c>
      <c r="V332" s="24">
        <v>16.75</v>
      </c>
      <c r="W332" s="24">
        <f t="shared" si="27"/>
        <v>0</v>
      </c>
      <c r="X332" s="24">
        <v>50</v>
      </c>
      <c r="Y332" s="24">
        <f t="shared" si="28"/>
        <v>0</v>
      </c>
      <c r="Z332" s="28" t="str">
        <f>IFERROR(#REF!*U332,"")</f>
        <v/>
      </c>
      <c r="AA332" s="15" t="s">
        <v>414</v>
      </c>
      <c r="AB332" s="16">
        <f>SUM(U332/AA332)</f>
        <v>0</v>
      </c>
      <c r="AC332" s="16">
        <f t="shared" si="29"/>
        <v>0</v>
      </c>
      <c r="AD332" s="15">
        <f t="shared" si="30"/>
        <v>0</v>
      </c>
    </row>
    <row r="333" spans="1:30" ht="115.35" customHeight="1" x14ac:dyDescent="0.25">
      <c r="A333" s="14"/>
      <c r="B333" s="15" t="s">
        <v>27</v>
      </c>
      <c r="C333" s="15" t="s">
        <v>28</v>
      </c>
      <c r="D333" s="15" t="s">
        <v>134</v>
      </c>
      <c r="E333" s="15" t="s">
        <v>402</v>
      </c>
      <c r="F333" s="15" t="s">
        <v>1755</v>
      </c>
      <c r="G333" s="15" t="s">
        <v>1756</v>
      </c>
      <c r="H333" s="15" t="s">
        <v>589</v>
      </c>
      <c r="I333" s="15" t="s">
        <v>590</v>
      </c>
      <c r="J333" s="15" t="s">
        <v>1757</v>
      </c>
      <c r="K333" s="15" t="s">
        <v>1758</v>
      </c>
      <c r="L333" s="15"/>
      <c r="M333" s="15" t="s">
        <v>116</v>
      </c>
      <c r="N333" s="15" t="s">
        <v>1833</v>
      </c>
      <c r="O333" s="15" t="s">
        <v>1118</v>
      </c>
      <c r="P333" s="15" t="s">
        <v>1834</v>
      </c>
      <c r="Q333" s="15" t="s">
        <v>534</v>
      </c>
      <c r="R333" s="15" t="s">
        <v>65</v>
      </c>
      <c r="S333" s="15">
        <v>120</v>
      </c>
      <c r="T333" s="15">
        <v>0</v>
      </c>
      <c r="U333" s="31">
        <f t="shared" si="26"/>
        <v>120</v>
      </c>
      <c r="V333" s="24">
        <v>15</v>
      </c>
      <c r="W333" s="24">
        <f t="shared" si="27"/>
        <v>1800</v>
      </c>
      <c r="X333" s="24">
        <v>50</v>
      </c>
      <c r="Y333" s="24">
        <f t="shared" si="28"/>
        <v>6000</v>
      </c>
      <c r="Z333" s="28" t="str">
        <f>IFERROR(#REF!*U333,"")</f>
        <v/>
      </c>
      <c r="AA333" s="15" t="s">
        <v>53</v>
      </c>
      <c r="AB333" s="16">
        <f>SUM(U333/AA333)</f>
        <v>4</v>
      </c>
      <c r="AC333" s="16">
        <f t="shared" si="29"/>
        <v>4</v>
      </c>
      <c r="AD333" s="15">
        <f t="shared" si="30"/>
        <v>120</v>
      </c>
    </row>
    <row r="334" spans="1:30" ht="25.35" customHeight="1" x14ac:dyDescent="0.25">
      <c r="A334" s="14" t="s">
        <v>412</v>
      </c>
      <c r="B334" s="15" t="s">
        <v>27</v>
      </c>
      <c r="C334" s="15" t="s">
        <v>28</v>
      </c>
      <c r="D334" s="15" t="s">
        <v>134</v>
      </c>
      <c r="E334" s="15" t="s">
        <v>402</v>
      </c>
      <c r="F334" s="15" t="s">
        <v>1755</v>
      </c>
      <c r="G334" s="15" t="s">
        <v>1756</v>
      </c>
      <c r="H334" s="15" t="s">
        <v>589</v>
      </c>
      <c r="I334" s="15" t="s">
        <v>590</v>
      </c>
      <c r="J334" s="15" t="s">
        <v>1757</v>
      </c>
      <c r="K334" s="15" t="s">
        <v>1758</v>
      </c>
      <c r="L334" s="15"/>
      <c r="M334" s="15" t="s">
        <v>116</v>
      </c>
      <c r="N334" s="15" t="s">
        <v>1835</v>
      </c>
      <c r="O334" s="15" t="s">
        <v>1118</v>
      </c>
      <c r="P334" s="15" t="s">
        <v>1836</v>
      </c>
      <c r="Q334" s="15" t="s">
        <v>534</v>
      </c>
      <c r="R334" s="15" t="s">
        <v>65</v>
      </c>
      <c r="S334" s="15">
        <v>223</v>
      </c>
      <c r="T334" s="15">
        <v>0</v>
      </c>
      <c r="U334" s="31">
        <f t="shared" si="26"/>
        <v>223</v>
      </c>
      <c r="V334" s="24">
        <v>15</v>
      </c>
      <c r="W334" s="24">
        <f t="shared" si="27"/>
        <v>3345</v>
      </c>
      <c r="X334" s="24">
        <v>50</v>
      </c>
      <c r="Y334" s="24">
        <f t="shared" si="28"/>
        <v>11150</v>
      </c>
      <c r="Z334" s="28" t="str">
        <f>IFERROR(#REF!*U334,"")</f>
        <v/>
      </c>
      <c r="AA334" s="15" t="s">
        <v>53</v>
      </c>
      <c r="AB334" s="16">
        <f>SUM(U334/AA334)</f>
        <v>7.4333333333333336</v>
      </c>
      <c r="AC334" s="16">
        <f t="shared" si="29"/>
        <v>7</v>
      </c>
      <c r="AD334" s="15">
        <f t="shared" si="30"/>
        <v>210</v>
      </c>
    </row>
    <row r="335" spans="1:30" ht="25.35" customHeight="1" x14ac:dyDescent="0.25">
      <c r="A335" s="14" t="s">
        <v>412</v>
      </c>
      <c r="B335" s="15" t="s">
        <v>27</v>
      </c>
      <c r="C335" s="15" t="s">
        <v>28</v>
      </c>
      <c r="D335" s="15" t="s">
        <v>134</v>
      </c>
      <c r="E335" s="15" t="s">
        <v>402</v>
      </c>
      <c r="F335" s="15" t="s">
        <v>1755</v>
      </c>
      <c r="G335" s="15" t="s">
        <v>1756</v>
      </c>
      <c r="H335" s="15" t="s">
        <v>589</v>
      </c>
      <c r="I335" s="15" t="s">
        <v>590</v>
      </c>
      <c r="J335" s="15" t="s">
        <v>1757</v>
      </c>
      <c r="K335" s="15" t="s">
        <v>1758</v>
      </c>
      <c r="L335" s="15"/>
      <c r="M335" s="15" t="s">
        <v>116</v>
      </c>
      <c r="N335" s="15" t="s">
        <v>1837</v>
      </c>
      <c r="O335" s="15" t="s">
        <v>1118</v>
      </c>
      <c r="P335" s="15" t="s">
        <v>1838</v>
      </c>
      <c r="Q335" s="15" t="s">
        <v>534</v>
      </c>
      <c r="R335" s="15" t="s">
        <v>65</v>
      </c>
      <c r="S335" s="15">
        <v>193</v>
      </c>
      <c r="T335" s="15">
        <v>0</v>
      </c>
      <c r="U335" s="31">
        <f t="shared" si="26"/>
        <v>193</v>
      </c>
      <c r="V335" s="24">
        <v>15</v>
      </c>
      <c r="W335" s="24">
        <f t="shared" si="27"/>
        <v>2895</v>
      </c>
      <c r="X335" s="24">
        <v>50</v>
      </c>
      <c r="Y335" s="24">
        <f t="shared" si="28"/>
        <v>9650</v>
      </c>
      <c r="Z335" s="28" t="str">
        <f>IFERROR(#REF!*U335,"")</f>
        <v/>
      </c>
      <c r="AA335" s="15" t="s">
        <v>53</v>
      </c>
      <c r="AB335" s="16">
        <f>SUM(U335/AA335)</f>
        <v>6.4333333333333336</v>
      </c>
      <c r="AC335" s="16">
        <f t="shared" si="29"/>
        <v>6</v>
      </c>
      <c r="AD335" s="15">
        <f t="shared" si="30"/>
        <v>180</v>
      </c>
    </row>
    <row r="336" spans="1:30" ht="25.35" customHeight="1" x14ac:dyDescent="0.25">
      <c r="A336" s="14" t="s">
        <v>412</v>
      </c>
      <c r="B336" s="15" t="s">
        <v>27</v>
      </c>
      <c r="C336" s="15" t="s">
        <v>28</v>
      </c>
      <c r="D336" s="15" t="s">
        <v>134</v>
      </c>
      <c r="E336" s="15" t="s">
        <v>402</v>
      </c>
      <c r="F336" s="15" t="s">
        <v>1755</v>
      </c>
      <c r="G336" s="15" t="s">
        <v>1756</v>
      </c>
      <c r="H336" s="15" t="s">
        <v>589</v>
      </c>
      <c r="I336" s="15" t="s">
        <v>590</v>
      </c>
      <c r="J336" s="15" t="s">
        <v>1757</v>
      </c>
      <c r="K336" s="15" t="s">
        <v>1758</v>
      </c>
      <c r="L336" s="15"/>
      <c r="M336" s="15" t="s">
        <v>116</v>
      </c>
      <c r="N336" s="15" t="s">
        <v>1839</v>
      </c>
      <c r="O336" s="15" t="s">
        <v>1118</v>
      </c>
      <c r="P336" s="15" t="s">
        <v>1840</v>
      </c>
      <c r="Q336" s="15" t="s">
        <v>534</v>
      </c>
      <c r="R336" s="15" t="s">
        <v>65</v>
      </c>
      <c r="S336" s="15">
        <v>52</v>
      </c>
      <c r="T336" s="15">
        <v>0</v>
      </c>
      <c r="U336" s="31">
        <f t="shared" si="26"/>
        <v>52</v>
      </c>
      <c r="V336" s="24">
        <v>15</v>
      </c>
      <c r="W336" s="24">
        <f t="shared" si="27"/>
        <v>780</v>
      </c>
      <c r="X336" s="24">
        <v>50</v>
      </c>
      <c r="Y336" s="24">
        <f t="shared" si="28"/>
        <v>2600</v>
      </c>
      <c r="Z336" s="28" t="str">
        <f>IFERROR(#REF!*U336,"")</f>
        <v/>
      </c>
      <c r="AA336" s="15" t="s">
        <v>53</v>
      </c>
      <c r="AB336" s="16">
        <f>SUM(U336/AA336)</f>
        <v>1.7333333333333334</v>
      </c>
      <c r="AC336" s="16">
        <f t="shared" si="29"/>
        <v>1</v>
      </c>
      <c r="AD336" s="15">
        <f t="shared" si="30"/>
        <v>30</v>
      </c>
    </row>
    <row r="337" spans="1:30" ht="25.35" customHeight="1" x14ac:dyDescent="0.25">
      <c r="A337" s="14" t="s">
        <v>412</v>
      </c>
      <c r="B337" s="15" t="s">
        <v>27</v>
      </c>
      <c r="C337" s="15" t="s">
        <v>28</v>
      </c>
      <c r="D337" s="15" t="s">
        <v>134</v>
      </c>
      <c r="E337" s="15" t="s">
        <v>402</v>
      </c>
      <c r="F337" s="15" t="s">
        <v>1755</v>
      </c>
      <c r="G337" s="15" t="s">
        <v>1756</v>
      </c>
      <c r="H337" s="15" t="s">
        <v>589</v>
      </c>
      <c r="I337" s="15" t="s">
        <v>590</v>
      </c>
      <c r="J337" s="15" t="s">
        <v>1757</v>
      </c>
      <c r="K337" s="15" t="s">
        <v>1758</v>
      </c>
      <c r="L337" s="15"/>
      <c r="M337" s="15" t="s">
        <v>116</v>
      </c>
      <c r="N337" s="15" t="s">
        <v>1831</v>
      </c>
      <c r="O337" s="15" t="s">
        <v>1118</v>
      </c>
      <c r="P337" s="15" t="s">
        <v>1832</v>
      </c>
      <c r="Q337" s="15" t="s">
        <v>534</v>
      </c>
      <c r="R337" s="15" t="s">
        <v>65</v>
      </c>
      <c r="S337" s="15">
        <v>158</v>
      </c>
      <c r="T337" s="15">
        <v>0</v>
      </c>
      <c r="U337" s="31">
        <f t="shared" si="26"/>
        <v>158</v>
      </c>
      <c r="V337" s="24">
        <v>15</v>
      </c>
      <c r="W337" s="24">
        <f t="shared" si="27"/>
        <v>2370</v>
      </c>
      <c r="X337" s="24">
        <v>50</v>
      </c>
      <c r="Y337" s="24">
        <f t="shared" si="28"/>
        <v>7900</v>
      </c>
      <c r="Z337" s="28" t="str">
        <f>IFERROR(#REF!*U337,"")</f>
        <v/>
      </c>
      <c r="AA337" s="15" t="s">
        <v>44</v>
      </c>
      <c r="AB337" s="16">
        <f>SUM(U337/AA337)</f>
        <v>4.3888888888888893</v>
      </c>
      <c r="AC337" s="16">
        <f t="shared" si="29"/>
        <v>4</v>
      </c>
      <c r="AD337" s="15">
        <f t="shared" si="30"/>
        <v>144</v>
      </c>
    </row>
    <row r="338" spans="1:30" ht="115.35" customHeight="1" x14ac:dyDescent="0.25">
      <c r="A338" s="14"/>
      <c r="B338" s="15" t="s">
        <v>27</v>
      </c>
      <c r="C338" s="15" t="s">
        <v>28</v>
      </c>
      <c r="D338" s="15" t="s">
        <v>134</v>
      </c>
      <c r="E338" s="15" t="s">
        <v>402</v>
      </c>
      <c r="F338" s="15" t="s">
        <v>1755</v>
      </c>
      <c r="G338" s="15" t="s">
        <v>1756</v>
      </c>
      <c r="H338" s="15" t="s">
        <v>1841</v>
      </c>
      <c r="I338" s="15" t="s">
        <v>1842</v>
      </c>
      <c r="J338" s="15" t="s">
        <v>1757</v>
      </c>
      <c r="K338" s="15" t="s">
        <v>1758</v>
      </c>
      <c r="L338" s="15"/>
      <c r="M338" s="15" t="s">
        <v>116</v>
      </c>
      <c r="N338" s="15" t="s">
        <v>1849</v>
      </c>
      <c r="O338" s="15" t="s">
        <v>1118</v>
      </c>
      <c r="P338" s="15" t="s">
        <v>1850</v>
      </c>
      <c r="Q338" s="15" t="s">
        <v>534</v>
      </c>
      <c r="R338" s="15" t="s">
        <v>65</v>
      </c>
      <c r="S338" s="15">
        <v>2797</v>
      </c>
      <c r="T338" s="15">
        <v>0</v>
      </c>
      <c r="U338" s="31">
        <f t="shared" si="26"/>
        <v>2797</v>
      </c>
      <c r="V338" s="24">
        <v>15</v>
      </c>
      <c r="W338" s="24">
        <f t="shared" si="27"/>
        <v>41955</v>
      </c>
      <c r="X338" s="24">
        <v>50</v>
      </c>
      <c r="Y338" s="24">
        <f t="shared" si="28"/>
        <v>139850</v>
      </c>
      <c r="Z338" s="28" t="str">
        <f>IFERROR(#REF!*U338,"")</f>
        <v/>
      </c>
      <c r="AA338" s="15" t="s">
        <v>53</v>
      </c>
      <c r="AB338" s="16">
        <f>SUM(U338/AA338)</f>
        <v>93.233333333333334</v>
      </c>
      <c r="AC338" s="16">
        <f t="shared" si="29"/>
        <v>93</v>
      </c>
      <c r="AD338" s="15">
        <f t="shared" si="30"/>
        <v>2790</v>
      </c>
    </row>
    <row r="339" spans="1:30" ht="25.35" customHeight="1" x14ac:dyDescent="0.25">
      <c r="A339" s="14" t="s">
        <v>412</v>
      </c>
      <c r="B339" s="15" t="s">
        <v>27</v>
      </c>
      <c r="C339" s="15" t="s">
        <v>28</v>
      </c>
      <c r="D339" s="15" t="s">
        <v>134</v>
      </c>
      <c r="E339" s="15" t="s">
        <v>402</v>
      </c>
      <c r="F339" s="15" t="s">
        <v>1755</v>
      </c>
      <c r="G339" s="15" t="s">
        <v>1756</v>
      </c>
      <c r="H339" s="15" t="s">
        <v>1841</v>
      </c>
      <c r="I339" s="15" t="s">
        <v>1842</v>
      </c>
      <c r="J339" s="15" t="s">
        <v>1757</v>
      </c>
      <c r="K339" s="15" t="s">
        <v>1758</v>
      </c>
      <c r="L339" s="15"/>
      <c r="M339" s="15" t="s">
        <v>116</v>
      </c>
      <c r="N339" s="15" t="s">
        <v>1843</v>
      </c>
      <c r="O339" s="15" t="s">
        <v>1118</v>
      </c>
      <c r="P339" s="15" t="s">
        <v>1844</v>
      </c>
      <c r="Q339" s="15" t="s">
        <v>534</v>
      </c>
      <c r="R339" s="15" t="s">
        <v>65</v>
      </c>
      <c r="S339" s="15">
        <v>1720</v>
      </c>
      <c r="T339" s="15">
        <v>0</v>
      </c>
      <c r="U339" s="31">
        <f t="shared" si="26"/>
        <v>1720</v>
      </c>
      <c r="V339" s="24">
        <v>15</v>
      </c>
      <c r="W339" s="24">
        <f t="shared" si="27"/>
        <v>25800</v>
      </c>
      <c r="X339" s="24">
        <v>50</v>
      </c>
      <c r="Y339" s="24">
        <f t="shared" si="28"/>
        <v>86000</v>
      </c>
      <c r="Z339" s="28" t="str">
        <f>IFERROR(#REF!*U339,"")</f>
        <v/>
      </c>
      <c r="AA339" s="15" t="s">
        <v>44</v>
      </c>
      <c r="AB339" s="16">
        <f>SUM(U339/AA339)</f>
        <v>47.777777777777779</v>
      </c>
      <c r="AC339" s="16">
        <f t="shared" si="29"/>
        <v>47</v>
      </c>
      <c r="AD339" s="15">
        <f t="shared" si="30"/>
        <v>1692</v>
      </c>
    </row>
    <row r="340" spans="1:30" ht="25.35" customHeight="1" x14ac:dyDescent="0.25">
      <c r="A340" s="14" t="s">
        <v>412</v>
      </c>
      <c r="B340" s="15" t="s">
        <v>27</v>
      </c>
      <c r="C340" s="15" t="s">
        <v>28</v>
      </c>
      <c r="D340" s="15" t="s">
        <v>134</v>
      </c>
      <c r="E340" s="15" t="s">
        <v>402</v>
      </c>
      <c r="F340" s="15" t="s">
        <v>1755</v>
      </c>
      <c r="G340" s="15" t="s">
        <v>1756</v>
      </c>
      <c r="H340" s="15" t="s">
        <v>1841</v>
      </c>
      <c r="I340" s="15" t="s">
        <v>1842</v>
      </c>
      <c r="J340" s="15" t="s">
        <v>1757</v>
      </c>
      <c r="K340" s="15" t="s">
        <v>1758</v>
      </c>
      <c r="L340" s="15"/>
      <c r="M340" s="15" t="s">
        <v>116</v>
      </c>
      <c r="N340" s="15" t="s">
        <v>1851</v>
      </c>
      <c r="O340" s="15" t="s">
        <v>1118</v>
      </c>
      <c r="P340" s="15" t="s">
        <v>1852</v>
      </c>
      <c r="Q340" s="15" t="s">
        <v>534</v>
      </c>
      <c r="R340" s="15" t="s">
        <v>65</v>
      </c>
      <c r="S340" s="15">
        <v>1571</v>
      </c>
      <c r="T340" s="15">
        <v>0</v>
      </c>
      <c r="U340" s="31">
        <f t="shared" si="26"/>
        <v>1571</v>
      </c>
      <c r="V340" s="24">
        <v>15</v>
      </c>
      <c r="W340" s="24">
        <f t="shared" si="27"/>
        <v>23565</v>
      </c>
      <c r="X340" s="24">
        <v>50</v>
      </c>
      <c r="Y340" s="24">
        <f t="shared" si="28"/>
        <v>78550</v>
      </c>
      <c r="Z340" s="28" t="str">
        <f>IFERROR(#REF!*U340,"")</f>
        <v/>
      </c>
      <c r="AA340" s="15" t="s">
        <v>53</v>
      </c>
      <c r="AB340" s="16">
        <f>SUM(U340/AA340)</f>
        <v>52.366666666666667</v>
      </c>
      <c r="AC340" s="16">
        <f t="shared" si="29"/>
        <v>52</v>
      </c>
      <c r="AD340" s="15">
        <f t="shared" si="30"/>
        <v>1560</v>
      </c>
    </row>
    <row r="341" spans="1:30" ht="25.35" customHeight="1" x14ac:dyDescent="0.25">
      <c r="A341" s="14" t="s">
        <v>412</v>
      </c>
      <c r="B341" s="15" t="s">
        <v>27</v>
      </c>
      <c r="C341" s="15" t="s">
        <v>28</v>
      </c>
      <c r="D341" s="15" t="s">
        <v>134</v>
      </c>
      <c r="E341" s="15" t="s">
        <v>402</v>
      </c>
      <c r="F341" s="15" t="s">
        <v>1755</v>
      </c>
      <c r="G341" s="15" t="s">
        <v>1756</v>
      </c>
      <c r="H341" s="15" t="s">
        <v>1841</v>
      </c>
      <c r="I341" s="15" t="s">
        <v>1842</v>
      </c>
      <c r="J341" s="15" t="s">
        <v>1757</v>
      </c>
      <c r="K341" s="15" t="s">
        <v>1758</v>
      </c>
      <c r="L341" s="15"/>
      <c r="M341" s="15" t="s">
        <v>116</v>
      </c>
      <c r="N341" s="15" t="s">
        <v>1847</v>
      </c>
      <c r="O341" s="15" t="s">
        <v>1118</v>
      </c>
      <c r="P341" s="15" t="s">
        <v>1848</v>
      </c>
      <c r="Q341" s="15" t="s">
        <v>534</v>
      </c>
      <c r="R341" s="15" t="s">
        <v>65</v>
      </c>
      <c r="S341" s="15">
        <v>7102</v>
      </c>
      <c r="T341" s="15">
        <v>0</v>
      </c>
      <c r="U341" s="31">
        <f t="shared" si="26"/>
        <v>7102</v>
      </c>
      <c r="V341" s="24">
        <v>15</v>
      </c>
      <c r="W341" s="24">
        <f t="shared" si="27"/>
        <v>106530</v>
      </c>
      <c r="X341" s="24">
        <v>50</v>
      </c>
      <c r="Y341" s="24">
        <f t="shared" si="28"/>
        <v>355100</v>
      </c>
      <c r="Z341" s="28" t="str">
        <f>IFERROR(#REF!*U341,"")</f>
        <v/>
      </c>
      <c r="AA341" s="15" t="s">
        <v>53</v>
      </c>
      <c r="AB341" s="16">
        <f>SUM(U341/AA341)</f>
        <v>236.73333333333332</v>
      </c>
      <c r="AC341" s="16">
        <f t="shared" si="29"/>
        <v>236</v>
      </c>
      <c r="AD341" s="15">
        <f t="shared" si="30"/>
        <v>7080</v>
      </c>
    </row>
    <row r="342" spans="1:30" ht="25.35" customHeight="1" x14ac:dyDescent="0.25">
      <c r="A342" s="14" t="s">
        <v>412</v>
      </c>
      <c r="B342" s="15" t="s">
        <v>27</v>
      </c>
      <c r="C342" s="15" t="s">
        <v>28</v>
      </c>
      <c r="D342" s="15" t="s">
        <v>134</v>
      </c>
      <c r="E342" s="15" t="s">
        <v>402</v>
      </c>
      <c r="F342" s="15" t="s">
        <v>1755</v>
      </c>
      <c r="G342" s="15" t="s">
        <v>1756</v>
      </c>
      <c r="H342" s="15" t="s">
        <v>1841</v>
      </c>
      <c r="I342" s="15" t="s">
        <v>1842</v>
      </c>
      <c r="J342" s="15" t="s">
        <v>1757</v>
      </c>
      <c r="K342" s="15" t="s">
        <v>1758</v>
      </c>
      <c r="L342" s="15"/>
      <c r="M342" s="15" t="s">
        <v>116</v>
      </c>
      <c r="N342" s="15" t="s">
        <v>1845</v>
      </c>
      <c r="O342" s="15" t="s">
        <v>1118</v>
      </c>
      <c r="P342" s="15" t="s">
        <v>1846</v>
      </c>
      <c r="Q342" s="15" t="s">
        <v>534</v>
      </c>
      <c r="R342" s="15" t="s">
        <v>65</v>
      </c>
      <c r="S342" s="15">
        <v>7578</v>
      </c>
      <c r="T342" s="15">
        <v>0</v>
      </c>
      <c r="U342" s="31">
        <f t="shared" si="26"/>
        <v>7578</v>
      </c>
      <c r="V342" s="24">
        <v>15</v>
      </c>
      <c r="W342" s="24">
        <f t="shared" si="27"/>
        <v>113670</v>
      </c>
      <c r="X342" s="24">
        <v>50</v>
      </c>
      <c r="Y342" s="24">
        <f t="shared" si="28"/>
        <v>378900</v>
      </c>
      <c r="Z342" s="28" t="str">
        <f>IFERROR(#REF!*U342,"")</f>
        <v/>
      </c>
      <c r="AA342" s="15" t="s">
        <v>53</v>
      </c>
      <c r="AB342" s="16">
        <f>SUM(U342/AA342)</f>
        <v>252.6</v>
      </c>
      <c r="AC342" s="16">
        <f t="shared" si="29"/>
        <v>252</v>
      </c>
      <c r="AD342" s="15">
        <f t="shared" si="30"/>
        <v>7560</v>
      </c>
    </row>
    <row r="343" spans="1:30" ht="25.35" customHeight="1" x14ac:dyDescent="0.25">
      <c r="A343" s="14" t="s">
        <v>412</v>
      </c>
      <c r="B343" s="15" t="s">
        <v>27</v>
      </c>
      <c r="C343" s="15" t="s">
        <v>28</v>
      </c>
      <c r="D343" s="15" t="s">
        <v>134</v>
      </c>
      <c r="E343" s="15" t="s">
        <v>402</v>
      </c>
      <c r="F343" s="15" t="s">
        <v>1755</v>
      </c>
      <c r="G343" s="15" t="s">
        <v>1756</v>
      </c>
      <c r="H343" s="15" t="s">
        <v>1841</v>
      </c>
      <c r="I343" s="15" t="s">
        <v>1842</v>
      </c>
      <c r="J343" s="15" t="s">
        <v>1757</v>
      </c>
      <c r="K343" s="15" t="s">
        <v>1758</v>
      </c>
      <c r="L343" s="15"/>
      <c r="M343" s="15" t="s">
        <v>116</v>
      </c>
      <c r="N343" s="15" t="s">
        <v>1853</v>
      </c>
      <c r="O343" s="15" t="s">
        <v>1118</v>
      </c>
      <c r="P343" s="15" t="s">
        <v>1854</v>
      </c>
      <c r="Q343" s="15" t="s">
        <v>534</v>
      </c>
      <c r="R343" s="15" t="s">
        <v>65</v>
      </c>
      <c r="S343" s="15">
        <v>17</v>
      </c>
      <c r="T343" s="15">
        <v>0</v>
      </c>
      <c r="U343" s="31">
        <f t="shared" si="26"/>
        <v>17</v>
      </c>
      <c r="V343" s="24">
        <v>15</v>
      </c>
      <c r="W343" s="24">
        <f t="shared" si="27"/>
        <v>255</v>
      </c>
      <c r="X343" s="24">
        <v>50</v>
      </c>
      <c r="Y343" s="24">
        <f t="shared" si="28"/>
        <v>850</v>
      </c>
      <c r="Z343" s="28" t="str">
        <f>IFERROR(#REF!*U343,"")</f>
        <v/>
      </c>
      <c r="AA343" s="15" t="s">
        <v>53</v>
      </c>
      <c r="AB343" s="16">
        <f>SUM(U343/AA343)</f>
        <v>0.56666666666666665</v>
      </c>
      <c r="AC343" s="16">
        <f t="shared" si="29"/>
        <v>0</v>
      </c>
      <c r="AD343" s="15">
        <f t="shared" si="30"/>
        <v>0</v>
      </c>
    </row>
    <row r="344" spans="1:30" ht="115.35" customHeight="1" x14ac:dyDescent="0.25">
      <c r="A344" s="14"/>
      <c r="B344" s="15" t="s">
        <v>27</v>
      </c>
      <c r="C344" s="15" t="s">
        <v>28</v>
      </c>
      <c r="D344" s="15" t="s">
        <v>134</v>
      </c>
      <c r="E344" s="15" t="s">
        <v>402</v>
      </c>
      <c r="F344" s="15" t="s">
        <v>1755</v>
      </c>
      <c r="G344" s="15" t="s">
        <v>1756</v>
      </c>
      <c r="H344" s="15" t="s">
        <v>500</v>
      </c>
      <c r="I344" s="15" t="s">
        <v>223</v>
      </c>
      <c r="J344" s="15" t="s">
        <v>1757</v>
      </c>
      <c r="K344" s="15" t="s">
        <v>1758</v>
      </c>
      <c r="L344" s="15"/>
      <c r="M344" s="15" t="s">
        <v>116</v>
      </c>
      <c r="N344" s="15" t="s">
        <v>1777</v>
      </c>
      <c r="O344" s="15" t="s">
        <v>1118</v>
      </c>
      <c r="P344" s="15" t="s">
        <v>1778</v>
      </c>
      <c r="Q344" s="15" t="s">
        <v>534</v>
      </c>
      <c r="R344" s="15" t="s">
        <v>65</v>
      </c>
      <c r="S344" s="15">
        <v>269</v>
      </c>
      <c r="T344" s="15">
        <v>0</v>
      </c>
      <c r="U344" s="31">
        <f t="shared" si="26"/>
        <v>269</v>
      </c>
      <c r="V344" s="24">
        <v>15</v>
      </c>
      <c r="W344" s="24">
        <f t="shared" si="27"/>
        <v>4035</v>
      </c>
      <c r="X344" s="24">
        <v>50</v>
      </c>
      <c r="Y344" s="24">
        <f t="shared" si="28"/>
        <v>13450</v>
      </c>
      <c r="Z344" s="28" t="str">
        <f>IFERROR(#REF!*U344,"")</f>
        <v/>
      </c>
      <c r="AA344" s="15" t="s">
        <v>53</v>
      </c>
      <c r="AB344" s="16">
        <f>SUM(U344/AA344)</f>
        <v>8.9666666666666668</v>
      </c>
      <c r="AC344" s="16">
        <f t="shared" si="29"/>
        <v>8</v>
      </c>
      <c r="AD344" s="15">
        <f t="shared" si="30"/>
        <v>240</v>
      </c>
    </row>
    <row r="345" spans="1:30" ht="25.35" customHeight="1" x14ac:dyDescent="0.25">
      <c r="A345" s="14" t="s">
        <v>412</v>
      </c>
      <c r="B345" s="15" t="s">
        <v>27</v>
      </c>
      <c r="C345" s="15" t="s">
        <v>28</v>
      </c>
      <c r="D345" s="15" t="s">
        <v>134</v>
      </c>
      <c r="E345" s="15" t="s">
        <v>402</v>
      </c>
      <c r="F345" s="15" t="s">
        <v>1755</v>
      </c>
      <c r="G345" s="15" t="s">
        <v>1756</v>
      </c>
      <c r="H345" s="15" t="s">
        <v>500</v>
      </c>
      <c r="I345" s="15" t="s">
        <v>223</v>
      </c>
      <c r="J345" s="15" t="s">
        <v>1757</v>
      </c>
      <c r="K345" s="15" t="s">
        <v>1758</v>
      </c>
      <c r="L345" s="15"/>
      <c r="M345" s="15" t="s">
        <v>116</v>
      </c>
      <c r="N345" s="15" t="s">
        <v>1775</v>
      </c>
      <c r="O345" s="15" t="s">
        <v>1118</v>
      </c>
      <c r="P345" s="15" t="s">
        <v>1776</v>
      </c>
      <c r="Q345" s="15" t="s">
        <v>534</v>
      </c>
      <c r="R345" s="15" t="s">
        <v>65</v>
      </c>
      <c r="S345" s="15">
        <v>473</v>
      </c>
      <c r="T345" s="15">
        <v>0</v>
      </c>
      <c r="U345" s="31">
        <f t="shared" si="26"/>
        <v>473</v>
      </c>
      <c r="V345" s="24">
        <v>15</v>
      </c>
      <c r="W345" s="24">
        <f t="shared" si="27"/>
        <v>7095</v>
      </c>
      <c r="X345" s="24">
        <v>50</v>
      </c>
      <c r="Y345" s="24">
        <f t="shared" si="28"/>
        <v>23650</v>
      </c>
      <c r="Z345" s="28" t="str">
        <f>IFERROR(#REF!*U345,"")</f>
        <v/>
      </c>
      <c r="AA345" s="15" t="s">
        <v>53</v>
      </c>
      <c r="AB345" s="16">
        <f>SUM(U345/AA345)</f>
        <v>15.766666666666667</v>
      </c>
      <c r="AC345" s="16">
        <f t="shared" si="29"/>
        <v>15</v>
      </c>
      <c r="AD345" s="15">
        <f t="shared" si="30"/>
        <v>450</v>
      </c>
    </row>
    <row r="346" spans="1:30" ht="25.35" customHeight="1" x14ac:dyDescent="0.25">
      <c r="A346" s="14" t="s">
        <v>412</v>
      </c>
      <c r="B346" s="15" t="s">
        <v>27</v>
      </c>
      <c r="C346" s="15" t="s">
        <v>28</v>
      </c>
      <c r="D346" s="15" t="s">
        <v>134</v>
      </c>
      <c r="E346" s="15" t="s">
        <v>402</v>
      </c>
      <c r="F346" s="15" t="s">
        <v>1755</v>
      </c>
      <c r="G346" s="15" t="s">
        <v>1756</v>
      </c>
      <c r="H346" s="15" t="s">
        <v>500</v>
      </c>
      <c r="I346" s="15" t="s">
        <v>223</v>
      </c>
      <c r="J346" s="15" t="s">
        <v>1757</v>
      </c>
      <c r="K346" s="15" t="s">
        <v>1758</v>
      </c>
      <c r="L346" s="15"/>
      <c r="M346" s="15" t="s">
        <v>116</v>
      </c>
      <c r="N346" s="15" t="s">
        <v>1773</v>
      </c>
      <c r="O346" s="15" t="s">
        <v>1118</v>
      </c>
      <c r="P346" s="15" t="s">
        <v>1774</v>
      </c>
      <c r="Q346" s="15" t="s">
        <v>534</v>
      </c>
      <c r="R346" s="15" t="s">
        <v>65</v>
      </c>
      <c r="S346" s="15">
        <v>2397</v>
      </c>
      <c r="T346" s="15">
        <v>0</v>
      </c>
      <c r="U346" s="31">
        <f t="shared" si="26"/>
        <v>2397</v>
      </c>
      <c r="V346" s="24">
        <v>15</v>
      </c>
      <c r="W346" s="24">
        <f t="shared" si="27"/>
        <v>35955</v>
      </c>
      <c r="X346" s="24">
        <v>50</v>
      </c>
      <c r="Y346" s="24">
        <f t="shared" si="28"/>
        <v>119850</v>
      </c>
      <c r="Z346" s="28" t="str">
        <f>IFERROR(#REF!*U346,"")</f>
        <v/>
      </c>
      <c r="AA346" s="15" t="s">
        <v>53</v>
      </c>
      <c r="AB346" s="16">
        <f>SUM(U346/AA346)</f>
        <v>79.900000000000006</v>
      </c>
      <c r="AC346" s="16">
        <f t="shared" si="29"/>
        <v>79</v>
      </c>
      <c r="AD346" s="15">
        <f t="shared" si="30"/>
        <v>2370</v>
      </c>
    </row>
    <row r="347" spans="1:30" ht="25.35" customHeight="1" x14ac:dyDescent="0.25">
      <c r="A347" s="14" t="s">
        <v>412</v>
      </c>
      <c r="B347" s="15" t="s">
        <v>27</v>
      </c>
      <c r="C347" s="15" t="s">
        <v>28</v>
      </c>
      <c r="D347" s="15" t="s">
        <v>134</v>
      </c>
      <c r="E347" s="15" t="s">
        <v>402</v>
      </c>
      <c r="F347" s="15" t="s">
        <v>1755</v>
      </c>
      <c r="G347" s="15" t="s">
        <v>1756</v>
      </c>
      <c r="H347" s="15" t="s">
        <v>500</v>
      </c>
      <c r="I347" s="15" t="s">
        <v>223</v>
      </c>
      <c r="J347" s="15" t="s">
        <v>1757</v>
      </c>
      <c r="K347" s="15" t="s">
        <v>1758</v>
      </c>
      <c r="L347" s="15"/>
      <c r="M347" s="15" t="s">
        <v>116</v>
      </c>
      <c r="N347" s="15" t="s">
        <v>1781</v>
      </c>
      <c r="O347" s="15" t="s">
        <v>1118</v>
      </c>
      <c r="P347" s="15" t="s">
        <v>1782</v>
      </c>
      <c r="Q347" s="15" t="s">
        <v>534</v>
      </c>
      <c r="R347" s="15" t="s">
        <v>65</v>
      </c>
      <c r="S347" s="15">
        <v>138</v>
      </c>
      <c r="T347" s="15">
        <v>0</v>
      </c>
      <c r="U347" s="31">
        <f t="shared" si="26"/>
        <v>138</v>
      </c>
      <c r="V347" s="24">
        <v>15</v>
      </c>
      <c r="W347" s="24">
        <f t="shared" si="27"/>
        <v>2070</v>
      </c>
      <c r="X347" s="24">
        <v>50</v>
      </c>
      <c r="Y347" s="24">
        <f t="shared" si="28"/>
        <v>6900</v>
      </c>
      <c r="Z347" s="28" t="str">
        <f>IFERROR(#REF!*U347,"")</f>
        <v/>
      </c>
      <c r="AA347" s="15" t="s">
        <v>53</v>
      </c>
      <c r="AB347" s="16">
        <f>SUM(U347/AA347)</f>
        <v>4.5999999999999996</v>
      </c>
      <c r="AC347" s="16">
        <f t="shared" si="29"/>
        <v>4</v>
      </c>
      <c r="AD347" s="15">
        <f t="shared" si="30"/>
        <v>120</v>
      </c>
    </row>
    <row r="348" spans="1:30" ht="25.35" customHeight="1" x14ac:dyDescent="0.25">
      <c r="A348" s="14" t="s">
        <v>412</v>
      </c>
      <c r="B348" s="15" t="s">
        <v>27</v>
      </c>
      <c r="C348" s="15" t="s">
        <v>28</v>
      </c>
      <c r="D348" s="15" t="s">
        <v>134</v>
      </c>
      <c r="E348" s="15" t="s">
        <v>402</v>
      </c>
      <c r="F348" s="15" t="s">
        <v>1755</v>
      </c>
      <c r="G348" s="15" t="s">
        <v>1756</v>
      </c>
      <c r="H348" s="15" t="s">
        <v>500</v>
      </c>
      <c r="I348" s="15" t="s">
        <v>223</v>
      </c>
      <c r="J348" s="15" t="s">
        <v>1757</v>
      </c>
      <c r="K348" s="15" t="s">
        <v>1758</v>
      </c>
      <c r="L348" s="15"/>
      <c r="M348" s="15" t="s">
        <v>116</v>
      </c>
      <c r="N348" s="15" t="s">
        <v>1771</v>
      </c>
      <c r="O348" s="15" t="s">
        <v>1118</v>
      </c>
      <c r="P348" s="15" t="s">
        <v>1772</v>
      </c>
      <c r="Q348" s="15" t="s">
        <v>534</v>
      </c>
      <c r="R348" s="15" t="s">
        <v>65</v>
      </c>
      <c r="S348" s="15">
        <v>735</v>
      </c>
      <c r="T348" s="15">
        <v>0</v>
      </c>
      <c r="U348" s="31">
        <f t="shared" si="26"/>
        <v>735</v>
      </c>
      <c r="V348" s="24">
        <v>15</v>
      </c>
      <c r="W348" s="24">
        <f t="shared" si="27"/>
        <v>11025</v>
      </c>
      <c r="X348" s="24">
        <v>50</v>
      </c>
      <c r="Y348" s="24">
        <f t="shared" si="28"/>
        <v>36750</v>
      </c>
      <c r="Z348" s="28" t="str">
        <f>IFERROR(#REF!*U348,"")</f>
        <v/>
      </c>
      <c r="AA348" s="15" t="s">
        <v>44</v>
      </c>
      <c r="AB348" s="16">
        <f>SUM(U348/AA348)</f>
        <v>20.416666666666668</v>
      </c>
      <c r="AC348" s="16">
        <f t="shared" si="29"/>
        <v>20</v>
      </c>
      <c r="AD348" s="15">
        <f t="shared" si="30"/>
        <v>720</v>
      </c>
    </row>
    <row r="349" spans="1:30" ht="25.35" customHeight="1" x14ac:dyDescent="0.25">
      <c r="A349" s="14" t="s">
        <v>412</v>
      </c>
      <c r="B349" s="15" t="s">
        <v>27</v>
      </c>
      <c r="C349" s="15" t="s">
        <v>28</v>
      </c>
      <c r="D349" s="15" t="s">
        <v>134</v>
      </c>
      <c r="E349" s="15" t="s">
        <v>402</v>
      </c>
      <c r="F349" s="15" t="s">
        <v>1755</v>
      </c>
      <c r="G349" s="15" t="s">
        <v>1756</v>
      </c>
      <c r="H349" s="15" t="s">
        <v>500</v>
      </c>
      <c r="I349" s="15" t="s">
        <v>223</v>
      </c>
      <c r="J349" s="15" t="s">
        <v>1757</v>
      </c>
      <c r="K349" s="15" t="s">
        <v>1758</v>
      </c>
      <c r="L349" s="15"/>
      <c r="M349" s="15" t="s">
        <v>116</v>
      </c>
      <c r="N349" s="15" t="s">
        <v>1779</v>
      </c>
      <c r="O349" s="15" t="s">
        <v>1118</v>
      </c>
      <c r="P349" s="15" t="s">
        <v>1780</v>
      </c>
      <c r="Q349" s="15" t="s">
        <v>534</v>
      </c>
      <c r="R349" s="15" t="s">
        <v>65</v>
      </c>
      <c r="S349" s="15">
        <v>180</v>
      </c>
      <c r="T349" s="15">
        <v>0</v>
      </c>
      <c r="U349" s="31">
        <f t="shared" si="26"/>
        <v>180</v>
      </c>
      <c r="V349" s="24">
        <v>15</v>
      </c>
      <c r="W349" s="24">
        <f t="shared" si="27"/>
        <v>2700</v>
      </c>
      <c r="X349" s="24">
        <v>50</v>
      </c>
      <c r="Y349" s="24">
        <f t="shared" si="28"/>
        <v>9000</v>
      </c>
      <c r="Z349" s="28" t="str">
        <f>IFERROR(#REF!*U349,"")</f>
        <v/>
      </c>
      <c r="AA349" s="15" t="s">
        <v>53</v>
      </c>
      <c r="AB349" s="16">
        <f>SUM(U349/AA349)</f>
        <v>6</v>
      </c>
      <c r="AC349" s="16">
        <f t="shared" si="29"/>
        <v>6</v>
      </c>
      <c r="AD349" s="15">
        <f t="shared" si="30"/>
        <v>180</v>
      </c>
    </row>
    <row r="350" spans="1:30" ht="115.35" customHeight="1" x14ac:dyDescent="0.25">
      <c r="A350" s="14"/>
      <c r="B350" s="15" t="s">
        <v>27</v>
      </c>
      <c r="C350" s="15" t="s">
        <v>28</v>
      </c>
      <c r="D350" s="15" t="s">
        <v>134</v>
      </c>
      <c r="E350" s="15" t="s">
        <v>402</v>
      </c>
      <c r="F350" s="15" t="s">
        <v>1755</v>
      </c>
      <c r="G350" s="15" t="s">
        <v>1756</v>
      </c>
      <c r="H350" s="15" t="s">
        <v>561</v>
      </c>
      <c r="I350" s="15" t="s">
        <v>562</v>
      </c>
      <c r="J350" s="15" t="s">
        <v>1757</v>
      </c>
      <c r="K350" s="15" t="s">
        <v>1758</v>
      </c>
      <c r="L350" s="15"/>
      <c r="M350" s="15" t="s">
        <v>116</v>
      </c>
      <c r="N350" s="15" t="s">
        <v>1805</v>
      </c>
      <c r="O350" s="15" t="s">
        <v>1118</v>
      </c>
      <c r="P350" s="15" t="s">
        <v>1806</v>
      </c>
      <c r="Q350" s="15" t="s">
        <v>534</v>
      </c>
      <c r="R350" s="15" t="s">
        <v>65</v>
      </c>
      <c r="S350" s="15">
        <v>21</v>
      </c>
      <c r="T350" s="15">
        <v>0</v>
      </c>
      <c r="U350" s="31">
        <f t="shared" si="26"/>
        <v>21</v>
      </c>
      <c r="V350" s="24">
        <v>15</v>
      </c>
      <c r="W350" s="24">
        <f t="shared" si="27"/>
        <v>315</v>
      </c>
      <c r="X350" s="24">
        <v>50</v>
      </c>
      <c r="Y350" s="24">
        <f t="shared" si="28"/>
        <v>1050</v>
      </c>
      <c r="Z350" s="28" t="str">
        <f>IFERROR(#REF!*U350,"")</f>
        <v/>
      </c>
      <c r="AA350" s="15" t="s">
        <v>53</v>
      </c>
      <c r="AB350" s="16">
        <f>SUM(U350/AA350)</f>
        <v>0.7</v>
      </c>
      <c r="AC350" s="16">
        <f t="shared" si="29"/>
        <v>0</v>
      </c>
      <c r="AD350" s="15">
        <f t="shared" si="30"/>
        <v>0</v>
      </c>
    </row>
    <row r="351" spans="1:30" ht="25.35" customHeight="1" x14ac:dyDescent="0.25">
      <c r="A351" s="14" t="s">
        <v>412</v>
      </c>
      <c r="B351" s="15" t="s">
        <v>27</v>
      </c>
      <c r="C351" s="15" t="s">
        <v>28</v>
      </c>
      <c r="D351" s="15" t="s">
        <v>134</v>
      </c>
      <c r="E351" s="15" t="s">
        <v>402</v>
      </c>
      <c r="F351" s="15" t="s">
        <v>1755</v>
      </c>
      <c r="G351" s="15" t="s">
        <v>1756</v>
      </c>
      <c r="H351" s="15" t="s">
        <v>561</v>
      </c>
      <c r="I351" s="15" t="s">
        <v>562</v>
      </c>
      <c r="J351" s="15" t="s">
        <v>1757</v>
      </c>
      <c r="K351" s="15" t="s">
        <v>1758</v>
      </c>
      <c r="L351" s="15"/>
      <c r="M351" s="15" t="s">
        <v>116</v>
      </c>
      <c r="N351" s="15" t="s">
        <v>1795</v>
      </c>
      <c r="O351" s="15" t="s">
        <v>1118</v>
      </c>
      <c r="P351" s="15" t="s">
        <v>1796</v>
      </c>
      <c r="Q351" s="15" t="s">
        <v>534</v>
      </c>
      <c r="R351" s="15" t="s">
        <v>65</v>
      </c>
      <c r="S351" s="15">
        <v>24</v>
      </c>
      <c r="T351" s="15">
        <v>0</v>
      </c>
      <c r="U351" s="31">
        <f t="shared" si="26"/>
        <v>24</v>
      </c>
      <c r="V351" s="24">
        <v>15</v>
      </c>
      <c r="W351" s="24">
        <f t="shared" si="27"/>
        <v>360</v>
      </c>
      <c r="X351" s="24">
        <v>50</v>
      </c>
      <c r="Y351" s="24">
        <f t="shared" si="28"/>
        <v>1200</v>
      </c>
      <c r="Z351" s="28" t="str">
        <f>IFERROR(#REF!*U351,"")</f>
        <v/>
      </c>
      <c r="AA351" s="15" t="s">
        <v>44</v>
      </c>
      <c r="AB351" s="16">
        <f>SUM(U351/AA351)</f>
        <v>0.66666666666666663</v>
      </c>
      <c r="AC351" s="16">
        <f t="shared" si="29"/>
        <v>0</v>
      </c>
      <c r="AD351" s="15">
        <f t="shared" si="30"/>
        <v>0</v>
      </c>
    </row>
    <row r="352" spans="1:30" ht="25.35" customHeight="1" x14ac:dyDescent="0.25">
      <c r="A352" s="14" t="s">
        <v>412</v>
      </c>
      <c r="B352" s="15" t="s">
        <v>27</v>
      </c>
      <c r="C352" s="15" t="s">
        <v>28</v>
      </c>
      <c r="D352" s="15" t="s">
        <v>134</v>
      </c>
      <c r="E352" s="15" t="s">
        <v>402</v>
      </c>
      <c r="F352" s="15" t="s">
        <v>1755</v>
      </c>
      <c r="G352" s="15" t="s">
        <v>1756</v>
      </c>
      <c r="H352" s="15" t="s">
        <v>561</v>
      </c>
      <c r="I352" s="15" t="s">
        <v>562</v>
      </c>
      <c r="J352" s="15" t="s">
        <v>1757</v>
      </c>
      <c r="K352" s="15" t="s">
        <v>1758</v>
      </c>
      <c r="L352" s="15"/>
      <c r="M352" s="15" t="s">
        <v>116</v>
      </c>
      <c r="N352" s="15" t="s">
        <v>1797</v>
      </c>
      <c r="O352" s="15" t="s">
        <v>1118</v>
      </c>
      <c r="P352" s="15" t="s">
        <v>1798</v>
      </c>
      <c r="Q352" s="15" t="s">
        <v>534</v>
      </c>
      <c r="R352" s="15" t="s">
        <v>65</v>
      </c>
      <c r="S352" s="15">
        <v>107</v>
      </c>
      <c r="T352" s="15">
        <v>0</v>
      </c>
      <c r="U352" s="31">
        <f t="shared" si="26"/>
        <v>107</v>
      </c>
      <c r="V352" s="24">
        <v>15</v>
      </c>
      <c r="W352" s="24">
        <f t="shared" si="27"/>
        <v>1605</v>
      </c>
      <c r="X352" s="24">
        <v>50</v>
      </c>
      <c r="Y352" s="24">
        <f t="shared" si="28"/>
        <v>5350</v>
      </c>
      <c r="Z352" s="28" t="str">
        <f>IFERROR(#REF!*U352,"")</f>
        <v/>
      </c>
      <c r="AA352" s="15" t="s">
        <v>53</v>
      </c>
      <c r="AB352" s="16">
        <f>SUM(U352/AA352)</f>
        <v>3.5666666666666669</v>
      </c>
      <c r="AC352" s="16">
        <f t="shared" si="29"/>
        <v>3</v>
      </c>
      <c r="AD352" s="15">
        <f t="shared" si="30"/>
        <v>90</v>
      </c>
    </row>
    <row r="353" spans="1:30" ht="25.35" customHeight="1" x14ac:dyDescent="0.25">
      <c r="A353" s="14" t="s">
        <v>412</v>
      </c>
      <c r="B353" s="15" t="s">
        <v>27</v>
      </c>
      <c r="C353" s="15" t="s">
        <v>28</v>
      </c>
      <c r="D353" s="15" t="s">
        <v>134</v>
      </c>
      <c r="E353" s="15" t="s">
        <v>402</v>
      </c>
      <c r="F353" s="15" t="s">
        <v>1755</v>
      </c>
      <c r="G353" s="15" t="s">
        <v>1756</v>
      </c>
      <c r="H353" s="15" t="s">
        <v>561</v>
      </c>
      <c r="I353" s="15" t="s">
        <v>562</v>
      </c>
      <c r="J353" s="15" t="s">
        <v>1757</v>
      </c>
      <c r="K353" s="15" t="s">
        <v>1758</v>
      </c>
      <c r="L353" s="15"/>
      <c r="M353" s="15" t="s">
        <v>116</v>
      </c>
      <c r="N353" s="15" t="s">
        <v>1799</v>
      </c>
      <c r="O353" s="15" t="s">
        <v>1118</v>
      </c>
      <c r="P353" s="15" t="s">
        <v>1800</v>
      </c>
      <c r="Q353" s="15" t="s">
        <v>534</v>
      </c>
      <c r="R353" s="15" t="s">
        <v>65</v>
      </c>
      <c r="S353" s="15">
        <v>28</v>
      </c>
      <c r="T353" s="15">
        <v>0</v>
      </c>
      <c r="U353" s="31">
        <f t="shared" si="26"/>
        <v>28</v>
      </c>
      <c r="V353" s="24">
        <v>15</v>
      </c>
      <c r="W353" s="24">
        <f t="shared" si="27"/>
        <v>420</v>
      </c>
      <c r="X353" s="24">
        <v>50</v>
      </c>
      <c r="Y353" s="24">
        <f t="shared" si="28"/>
        <v>1400</v>
      </c>
      <c r="Z353" s="28" t="str">
        <f>IFERROR(#REF!*U353,"")</f>
        <v/>
      </c>
      <c r="AA353" s="15" t="s">
        <v>53</v>
      </c>
      <c r="AB353" s="16">
        <f>SUM(U353/AA353)</f>
        <v>0.93333333333333335</v>
      </c>
      <c r="AC353" s="16">
        <f t="shared" si="29"/>
        <v>0</v>
      </c>
      <c r="AD353" s="15">
        <f t="shared" si="30"/>
        <v>0</v>
      </c>
    </row>
    <row r="354" spans="1:30" ht="25.35" customHeight="1" x14ac:dyDescent="0.25">
      <c r="A354" s="14" t="s">
        <v>412</v>
      </c>
      <c r="B354" s="15" t="s">
        <v>27</v>
      </c>
      <c r="C354" s="15" t="s">
        <v>28</v>
      </c>
      <c r="D354" s="15" t="s">
        <v>134</v>
      </c>
      <c r="E354" s="15" t="s">
        <v>402</v>
      </c>
      <c r="F354" s="15" t="s">
        <v>1755</v>
      </c>
      <c r="G354" s="15" t="s">
        <v>1756</v>
      </c>
      <c r="H354" s="15" t="s">
        <v>561</v>
      </c>
      <c r="I354" s="15" t="s">
        <v>562</v>
      </c>
      <c r="J354" s="15" t="s">
        <v>1757</v>
      </c>
      <c r="K354" s="15" t="s">
        <v>1758</v>
      </c>
      <c r="L354" s="15"/>
      <c r="M354" s="15" t="s">
        <v>116</v>
      </c>
      <c r="N354" s="15" t="s">
        <v>1801</v>
      </c>
      <c r="O354" s="15" t="s">
        <v>1118</v>
      </c>
      <c r="P354" s="15" t="s">
        <v>1802</v>
      </c>
      <c r="Q354" s="15" t="s">
        <v>534</v>
      </c>
      <c r="R354" s="15" t="s">
        <v>65</v>
      </c>
      <c r="S354" s="15">
        <v>17</v>
      </c>
      <c r="T354" s="15">
        <v>0</v>
      </c>
      <c r="U354" s="31">
        <f t="shared" si="26"/>
        <v>17</v>
      </c>
      <c r="V354" s="24">
        <v>15</v>
      </c>
      <c r="W354" s="24">
        <f t="shared" si="27"/>
        <v>255</v>
      </c>
      <c r="X354" s="24">
        <v>50</v>
      </c>
      <c r="Y354" s="24">
        <f t="shared" si="28"/>
        <v>850</v>
      </c>
      <c r="Z354" s="28" t="str">
        <f>IFERROR(#REF!*U354,"")</f>
        <v/>
      </c>
      <c r="AA354" s="15" t="s">
        <v>53</v>
      </c>
      <c r="AB354" s="16">
        <f>SUM(U354/AA354)</f>
        <v>0.56666666666666665</v>
      </c>
      <c r="AC354" s="16">
        <f t="shared" si="29"/>
        <v>0</v>
      </c>
      <c r="AD354" s="15">
        <f t="shared" si="30"/>
        <v>0</v>
      </c>
    </row>
    <row r="355" spans="1:30" ht="25.35" customHeight="1" x14ac:dyDescent="0.25">
      <c r="A355" s="14" t="s">
        <v>412</v>
      </c>
      <c r="B355" s="15" t="s">
        <v>27</v>
      </c>
      <c r="C355" s="15" t="s">
        <v>28</v>
      </c>
      <c r="D355" s="15" t="s">
        <v>134</v>
      </c>
      <c r="E355" s="15" t="s">
        <v>402</v>
      </c>
      <c r="F355" s="15" t="s">
        <v>1755</v>
      </c>
      <c r="G355" s="15" t="s">
        <v>1756</v>
      </c>
      <c r="H355" s="15" t="s">
        <v>561</v>
      </c>
      <c r="I355" s="15" t="s">
        <v>562</v>
      </c>
      <c r="J355" s="15" t="s">
        <v>1757</v>
      </c>
      <c r="K355" s="15" t="s">
        <v>1758</v>
      </c>
      <c r="L355" s="15"/>
      <c r="M355" s="15" t="s">
        <v>116</v>
      </c>
      <c r="N355" s="15" t="s">
        <v>1803</v>
      </c>
      <c r="O355" s="15" t="s">
        <v>1118</v>
      </c>
      <c r="P355" s="15" t="s">
        <v>1804</v>
      </c>
      <c r="Q355" s="15" t="s">
        <v>534</v>
      </c>
      <c r="R355" s="15" t="s">
        <v>65</v>
      </c>
      <c r="S355" s="15">
        <v>35</v>
      </c>
      <c r="T355" s="15">
        <v>0</v>
      </c>
      <c r="U355" s="31">
        <f t="shared" si="26"/>
        <v>35</v>
      </c>
      <c r="V355" s="24">
        <v>15</v>
      </c>
      <c r="W355" s="24">
        <f t="shared" si="27"/>
        <v>525</v>
      </c>
      <c r="X355" s="24">
        <v>50</v>
      </c>
      <c r="Y355" s="24">
        <f t="shared" si="28"/>
        <v>1750</v>
      </c>
      <c r="Z355" s="28" t="str">
        <f>IFERROR(#REF!*U355,"")</f>
        <v/>
      </c>
      <c r="AA355" s="15" t="s">
        <v>53</v>
      </c>
      <c r="AB355" s="16">
        <f>SUM(U355/AA355)</f>
        <v>1.1666666666666667</v>
      </c>
      <c r="AC355" s="16">
        <f t="shared" si="29"/>
        <v>1</v>
      </c>
      <c r="AD355" s="15">
        <f t="shared" si="30"/>
        <v>30</v>
      </c>
    </row>
    <row r="356" spans="1:30" ht="115.35" customHeight="1" x14ac:dyDescent="0.25">
      <c r="A356" s="14"/>
      <c r="B356" s="15" t="s">
        <v>27</v>
      </c>
      <c r="C356" s="15" t="s">
        <v>28</v>
      </c>
      <c r="D356" s="15" t="s">
        <v>134</v>
      </c>
      <c r="E356" s="15" t="s">
        <v>402</v>
      </c>
      <c r="F356" s="15" t="s">
        <v>1755</v>
      </c>
      <c r="G356" s="15" t="s">
        <v>1756</v>
      </c>
      <c r="H356" s="15" t="s">
        <v>33</v>
      </c>
      <c r="I356" s="15" t="s">
        <v>34</v>
      </c>
      <c r="J356" s="15" t="s">
        <v>1757</v>
      </c>
      <c r="K356" s="15" t="s">
        <v>1758</v>
      </c>
      <c r="L356" s="15"/>
      <c r="M356" s="15" t="s">
        <v>116</v>
      </c>
      <c r="N356" s="15" t="s">
        <v>1769</v>
      </c>
      <c r="O356" s="15" t="s">
        <v>1118</v>
      </c>
      <c r="P356" s="15" t="s">
        <v>1770</v>
      </c>
      <c r="Q356" s="15" t="s">
        <v>534</v>
      </c>
      <c r="R356" s="15" t="s">
        <v>65</v>
      </c>
      <c r="S356" s="15">
        <v>362</v>
      </c>
      <c r="T356" s="15">
        <v>0</v>
      </c>
      <c r="U356" s="31">
        <f t="shared" si="26"/>
        <v>362</v>
      </c>
      <c r="V356" s="24">
        <v>15</v>
      </c>
      <c r="W356" s="24">
        <f t="shared" si="27"/>
        <v>5430</v>
      </c>
      <c r="X356" s="24">
        <v>50</v>
      </c>
      <c r="Y356" s="24">
        <f t="shared" si="28"/>
        <v>18100</v>
      </c>
      <c r="Z356" s="28" t="str">
        <f>IFERROR(#REF!*U356,"")</f>
        <v/>
      </c>
      <c r="AA356" s="15" t="s">
        <v>53</v>
      </c>
      <c r="AB356" s="16">
        <f>SUM(U356/AA356)</f>
        <v>12.066666666666666</v>
      </c>
      <c r="AC356" s="16">
        <f t="shared" si="29"/>
        <v>12</v>
      </c>
      <c r="AD356" s="15">
        <f t="shared" si="30"/>
        <v>360</v>
      </c>
    </row>
    <row r="357" spans="1:30" ht="25.35" customHeight="1" x14ac:dyDescent="0.25">
      <c r="A357" s="14" t="s">
        <v>412</v>
      </c>
      <c r="B357" s="15" t="s">
        <v>27</v>
      </c>
      <c r="C357" s="15" t="s">
        <v>28</v>
      </c>
      <c r="D357" s="15" t="s">
        <v>134</v>
      </c>
      <c r="E357" s="15" t="s">
        <v>402</v>
      </c>
      <c r="F357" s="15" t="s">
        <v>1755</v>
      </c>
      <c r="G357" s="15" t="s">
        <v>1756</v>
      </c>
      <c r="H357" s="15" t="s">
        <v>33</v>
      </c>
      <c r="I357" s="15" t="s">
        <v>34</v>
      </c>
      <c r="J357" s="15" t="s">
        <v>1757</v>
      </c>
      <c r="K357" s="15" t="s">
        <v>1758</v>
      </c>
      <c r="L357" s="15"/>
      <c r="M357" s="15" t="s">
        <v>116</v>
      </c>
      <c r="N357" s="15" t="s">
        <v>1767</v>
      </c>
      <c r="O357" s="15" t="s">
        <v>1118</v>
      </c>
      <c r="P357" s="15" t="s">
        <v>1768</v>
      </c>
      <c r="Q357" s="15" t="s">
        <v>534</v>
      </c>
      <c r="R357" s="15" t="s">
        <v>65</v>
      </c>
      <c r="S357" s="15">
        <v>2235</v>
      </c>
      <c r="T357" s="15">
        <v>0</v>
      </c>
      <c r="U357" s="31">
        <f t="shared" si="26"/>
        <v>2235</v>
      </c>
      <c r="V357" s="24">
        <v>15</v>
      </c>
      <c r="W357" s="24">
        <f t="shared" si="27"/>
        <v>33525</v>
      </c>
      <c r="X357" s="24">
        <v>50</v>
      </c>
      <c r="Y357" s="24">
        <f t="shared" si="28"/>
        <v>111750</v>
      </c>
      <c r="Z357" s="28" t="str">
        <f>IFERROR(#REF!*U357,"")</f>
        <v/>
      </c>
      <c r="AA357" s="15" t="s">
        <v>53</v>
      </c>
      <c r="AB357" s="16">
        <f>SUM(U357/AA357)</f>
        <v>74.5</v>
      </c>
      <c r="AC357" s="16">
        <f t="shared" si="29"/>
        <v>74</v>
      </c>
      <c r="AD357" s="15">
        <f t="shared" si="30"/>
        <v>2220</v>
      </c>
    </row>
    <row r="358" spans="1:30" ht="25.35" customHeight="1" x14ac:dyDescent="0.25">
      <c r="A358" s="14" t="s">
        <v>412</v>
      </c>
      <c r="B358" s="15" t="s">
        <v>27</v>
      </c>
      <c r="C358" s="15" t="s">
        <v>28</v>
      </c>
      <c r="D358" s="15" t="s">
        <v>134</v>
      </c>
      <c r="E358" s="15" t="s">
        <v>402</v>
      </c>
      <c r="F358" s="15" t="s">
        <v>1755</v>
      </c>
      <c r="G358" s="15" t="s">
        <v>1756</v>
      </c>
      <c r="H358" s="15" t="s">
        <v>33</v>
      </c>
      <c r="I358" s="15" t="s">
        <v>34</v>
      </c>
      <c r="J358" s="15" t="s">
        <v>1757</v>
      </c>
      <c r="K358" s="15" t="s">
        <v>1758</v>
      </c>
      <c r="L358" s="15"/>
      <c r="M358" s="15" t="s">
        <v>116</v>
      </c>
      <c r="N358" s="15" t="s">
        <v>1763</v>
      </c>
      <c r="O358" s="15" t="s">
        <v>1118</v>
      </c>
      <c r="P358" s="15" t="s">
        <v>1764</v>
      </c>
      <c r="Q358" s="15" t="s">
        <v>534</v>
      </c>
      <c r="R358" s="15" t="s">
        <v>65</v>
      </c>
      <c r="S358" s="15">
        <v>6518</v>
      </c>
      <c r="T358" s="15">
        <v>0</v>
      </c>
      <c r="U358" s="31">
        <f t="shared" si="26"/>
        <v>6518</v>
      </c>
      <c r="V358" s="24">
        <v>15</v>
      </c>
      <c r="W358" s="24">
        <f t="shared" si="27"/>
        <v>97770</v>
      </c>
      <c r="X358" s="24">
        <v>50</v>
      </c>
      <c r="Y358" s="24">
        <f t="shared" si="28"/>
        <v>325900</v>
      </c>
      <c r="Z358" s="28" t="str">
        <f>IFERROR(#REF!*U358,"")</f>
        <v/>
      </c>
      <c r="AA358" s="15" t="s">
        <v>53</v>
      </c>
      <c r="AB358" s="16">
        <f>SUM(U358/AA358)</f>
        <v>217.26666666666668</v>
      </c>
      <c r="AC358" s="16">
        <f t="shared" si="29"/>
        <v>217</v>
      </c>
      <c r="AD358" s="15">
        <f t="shared" si="30"/>
        <v>6510</v>
      </c>
    </row>
    <row r="359" spans="1:30" ht="25.35" customHeight="1" x14ac:dyDescent="0.25">
      <c r="A359" s="14" t="s">
        <v>412</v>
      </c>
      <c r="B359" s="15" t="s">
        <v>27</v>
      </c>
      <c r="C359" s="15" t="s">
        <v>28</v>
      </c>
      <c r="D359" s="15" t="s">
        <v>134</v>
      </c>
      <c r="E359" s="15" t="s">
        <v>402</v>
      </c>
      <c r="F359" s="15" t="s">
        <v>1755</v>
      </c>
      <c r="G359" s="15" t="s">
        <v>1756</v>
      </c>
      <c r="H359" s="15" t="s">
        <v>33</v>
      </c>
      <c r="I359" s="15" t="s">
        <v>34</v>
      </c>
      <c r="J359" s="15" t="s">
        <v>1757</v>
      </c>
      <c r="K359" s="15" t="s">
        <v>1758</v>
      </c>
      <c r="L359" s="15"/>
      <c r="M359" s="15" t="s">
        <v>116</v>
      </c>
      <c r="N359" s="15" t="s">
        <v>1761</v>
      </c>
      <c r="O359" s="15" t="s">
        <v>1118</v>
      </c>
      <c r="P359" s="15" t="s">
        <v>1762</v>
      </c>
      <c r="Q359" s="15" t="s">
        <v>534</v>
      </c>
      <c r="R359" s="15" t="s">
        <v>65</v>
      </c>
      <c r="S359" s="15">
        <v>7818</v>
      </c>
      <c r="T359" s="15">
        <v>0</v>
      </c>
      <c r="U359" s="31">
        <f t="shared" si="26"/>
        <v>7818</v>
      </c>
      <c r="V359" s="24">
        <v>15</v>
      </c>
      <c r="W359" s="24">
        <f t="shared" si="27"/>
        <v>117270</v>
      </c>
      <c r="X359" s="24">
        <v>50</v>
      </c>
      <c r="Y359" s="24">
        <f t="shared" si="28"/>
        <v>390900</v>
      </c>
      <c r="Z359" s="28" t="str">
        <f>IFERROR(#REF!*U359,"")</f>
        <v/>
      </c>
      <c r="AA359" s="15" t="s">
        <v>53</v>
      </c>
      <c r="AB359" s="16">
        <f>SUM(U359/AA359)</f>
        <v>260.60000000000002</v>
      </c>
      <c r="AC359" s="16">
        <f t="shared" si="29"/>
        <v>260</v>
      </c>
      <c r="AD359" s="15">
        <f t="shared" si="30"/>
        <v>7800</v>
      </c>
    </row>
    <row r="360" spans="1:30" ht="25.35" customHeight="1" x14ac:dyDescent="0.25">
      <c r="A360" s="14" t="s">
        <v>412</v>
      </c>
      <c r="B360" s="15" t="s">
        <v>27</v>
      </c>
      <c r="C360" s="15" t="s">
        <v>28</v>
      </c>
      <c r="D360" s="15" t="s">
        <v>134</v>
      </c>
      <c r="E360" s="15" t="s">
        <v>402</v>
      </c>
      <c r="F360" s="15" t="s">
        <v>1755</v>
      </c>
      <c r="G360" s="15" t="s">
        <v>1756</v>
      </c>
      <c r="H360" s="15" t="s">
        <v>33</v>
      </c>
      <c r="I360" s="15" t="s">
        <v>34</v>
      </c>
      <c r="J360" s="15" t="s">
        <v>1757</v>
      </c>
      <c r="K360" s="15" t="s">
        <v>1758</v>
      </c>
      <c r="L360" s="15"/>
      <c r="M360" s="15" t="s">
        <v>116</v>
      </c>
      <c r="N360" s="15" t="s">
        <v>1759</v>
      </c>
      <c r="O360" s="15" t="s">
        <v>1118</v>
      </c>
      <c r="P360" s="15" t="s">
        <v>1760</v>
      </c>
      <c r="Q360" s="15" t="s">
        <v>534</v>
      </c>
      <c r="R360" s="15" t="s">
        <v>65</v>
      </c>
      <c r="S360" s="15">
        <v>2303</v>
      </c>
      <c r="T360" s="15">
        <v>0</v>
      </c>
      <c r="U360" s="31">
        <f t="shared" si="26"/>
        <v>2303</v>
      </c>
      <c r="V360" s="24">
        <v>15</v>
      </c>
      <c r="W360" s="24">
        <f t="shared" si="27"/>
        <v>34545</v>
      </c>
      <c r="X360" s="24">
        <v>50</v>
      </c>
      <c r="Y360" s="24">
        <f t="shared" si="28"/>
        <v>115150</v>
      </c>
      <c r="Z360" s="28" t="str">
        <f>IFERROR(#REF!*U360,"")</f>
        <v/>
      </c>
      <c r="AA360" s="15" t="s">
        <v>44</v>
      </c>
      <c r="AB360" s="16">
        <f>SUM(U360/AA360)</f>
        <v>63.972222222222221</v>
      </c>
      <c r="AC360" s="16">
        <f t="shared" si="29"/>
        <v>63</v>
      </c>
      <c r="AD360" s="15">
        <f t="shared" si="30"/>
        <v>2268</v>
      </c>
    </row>
    <row r="361" spans="1:30" ht="25.35" customHeight="1" x14ac:dyDescent="0.25">
      <c r="A361" s="14" t="s">
        <v>412</v>
      </c>
      <c r="B361" s="15" t="s">
        <v>27</v>
      </c>
      <c r="C361" s="15" t="s">
        <v>28</v>
      </c>
      <c r="D361" s="15" t="s">
        <v>134</v>
      </c>
      <c r="E361" s="15" t="s">
        <v>402</v>
      </c>
      <c r="F361" s="15" t="s">
        <v>1755</v>
      </c>
      <c r="G361" s="15" t="s">
        <v>1756</v>
      </c>
      <c r="H361" s="15" t="s">
        <v>33</v>
      </c>
      <c r="I361" s="15" t="s">
        <v>34</v>
      </c>
      <c r="J361" s="15" t="s">
        <v>1757</v>
      </c>
      <c r="K361" s="15" t="s">
        <v>1758</v>
      </c>
      <c r="L361" s="15"/>
      <c r="M361" s="15" t="s">
        <v>116</v>
      </c>
      <c r="N361" s="15" t="s">
        <v>1765</v>
      </c>
      <c r="O361" s="15" t="s">
        <v>1118</v>
      </c>
      <c r="P361" s="15" t="s">
        <v>1766</v>
      </c>
      <c r="Q361" s="15" t="s">
        <v>534</v>
      </c>
      <c r="R361" s="15" t="s">
        <v>65</v>
      </c>
      <c r="S361" s="15">
        <v>4977</v>
      </c>
      <c r="T361" s="15">
        <v>0</v>
      </c>
      <c r="U361" s="31">
        <f t="shared" si="26"/>
        <v>4977</v>
      </c>
      <c r="V361" s="24">
        <v>15</v>
      </c>
      <c r="W361" s="24">
        <f t="shared" si="27"/>
        <v>74655</v>
      </c>
      <c r="X361" s="24">
        <v>50</v>
      </c>
      <c r="Y361" s="24">
        <f t="shared" si="28"/>
        <v>248850</v>
      </c>
      <c r="Z361" s="28" t="str">
        <f>IFERROR(#REF!*U361,"")</f>
        <v/>
      </c>
      <c r="AA361" s="15" t="s">
        <v>53</v>
      </c>
      <c r="AB361" s="16">
        <f>SUM(U361/AA361)</f>
        <v>165.9</v>
      </c>
      <c r="AC361" s="16">
        <f t="shared" si="29"/>
        <v>165</v>
      </c>
      <c r="AD361" s="15">
        <f t="shared" si="30"/>
        <v>4950</v>
      </c>
    </row>
    <row r="362" spans="1:30" ht="115.35" customHeight="1" x14ac:dyDescent="0.25">
      <c r="A362" s="14"/>
      <c r="B362" s="15" t="s">
        <v>27</v>
      </c>
      <c r="C362" s="15" t="s">
        <v>28</v>
      </c>
      <c r="D362" s="15" t="s">
        <v>134</v>
      </c>
      <c r="E362" s="15" t="s">
        <v>402</v>
      </c>
      <c r="F362" s="15" t="s">
        <v>1755</v>
      </c>
      <c r="G362" s="15" t="s">
        <v>1756</v>
      </c>
      <c r="H362" s="15" t="s">
        <v>182</v>
      </c>
      <c r="I362" s="15" t="s">
        <v>183</v>
      </c>
      <c r="J362" s="15" t="s">
        <v>1757</v>
      </c>
      <c r="K362" s="15" t="s">
        <v>1758</v>
      </c>
      <c r="L362" s="15"/>
      <c r="M362" s="15" t="s">
        <v>116</v>
      </c>
      <c r="N362" s="15" t="s">
        <v>1863</v>
      </c>
      <c r="O362" s="15" t="s">
        <v>1118</v>
      </c>
      <c r="P362" s="15" t="s">
        <v>1864</v>
      </c>
      <c r="Q362" s="15" t="s">
        <v>534</v>
      </c>
      <c r="R362" s="15" t="s">
        <v>65</v>
      </c>
      <c r="S362" s="15">
        <v>300</v>
      </c>
      <c r="T362" s="15">
        <v>0</v>
      </c>
      <c r="U362" s="31">
        <f t="shared" si="26"/>
        <v>300</v>
      </c>
      <c r="V362" s="24">
        <v>15</v>
      </c>
      <c r="W362" s="24">
        <f t="shared" si="27"/>
        <v>4500</v>
      </c>
      <c r="X362" s="24">
        <v>50</v>
      </c>
      <c r="Y362" s="24">
        <f t="shared" si="28"/>
        <v>15000</v>
      </c>
      <c r="Z362" s="28" t="str">
        <f>IFERROR(#REF!*U362,"")</f>
        <v/>
      </c>
      <c r="AA362" s="15" t="s">
        <v>194</v>
      </c>
      <c r="AB362" s="16">
        <f>SUM(U362/AA362)</f>
        <v>12.5</v>
      </c>
      <c r="AC362" s="16">
        <f t="shared" si="29"/>
        <v>12</v>
      </c>
      <c r="AD362" s="15">
        <f t="shared" si="30"/>
        <v>288</v>
      </c>
    </row>
    <row r="363" spans="1:30" ht="25.35" customHeight="1" x14ac:dyDescent="0.25">
      <c r="A363" s="14" t="s">
        <v>412</v>
      </c>
      <c r="B363" s="15" t="s">
        <v>27</v>
      </c>
      <c r="C363" s="15" t="s">
        <v>28</v>
      </c>
      <c r="D363" s="15" t="s">
        <v>134</v>
      </c>
      <c r="E363" s="15" t="s">
        <v>402</v>
      </c>
      <c r="F363" s="15" t="s">
        <v>1755</v>
      </c>
      <c r="G363" s="15" t="s">
        <v>1756</v>
      </c>
      <c r="H363" s="15" t="s">
        <v>182</v>
      </c>
      <c r="I363" s="15" t="s">
        <v>183</v>
      </c>
      <c r="J363" s="15" t="s">
        <v>1757</v>
      </c>
      <c r="K363" s="15" t="s">
        <v>1758</v>
      </c>
      <c r="L363" s="15"/>
      <c r="M363" s="15" t="s">
        <v>116</v>
      </c>
      <c r="N363" s="15" t="s">
        <v>1857</v>
      </c>
      <c r="O363" s="15" t="s">
        <v>1118</v>
      </c>
      <c r="P363" s="15" t="s">
        <v>1858</v>
      </c>
      <c r="Q363" s="15" t="s">
        <v>534</v>
      </c>
      <c r="R363" s="15" t="s">
        <v>65</v>
      </c>
      <c r="S363" s="15">
        <v>338</v>
      </c>
      <c r="T363" s="15">
        <v>0</v>
      </c>
      <c r="U363" s="31">
        <f t="shared" si="26"/>
        <v>338</v>
      </c>
      <c r="V363" s="24">
        <v>15</v>
      </c>
      <c r="W363" s="24">
        <f t="shared" si="27"/>
        <v>5070</v>
      </c>
      <c r="X363" s="24">
        <v>50</v>
      </c>
      <c r="Y363" s="24">
        <f t="shared" si="28"/>
        <v>16900</v>
      </c>
      <c r="Z363" s="28" t="str">
        <f>IFERROR(#REF!*U363,"")</f>
        <v/>
      </c>
      <c r="AA363" s="15" t="s">
        <v>186</v>
      </c>
      <c r="AB363" s="16">
        <f>SUM(U363/AA363)</f>
        <v>13</v>
      </c>
      <c r="AC363" s="16">
        <f t="shared" si="29"/>
        <v>13</v>
      </c>
      <c r="AD363" s="15">
        <f t="shared" si="30"/>
        <v>338</v>
      </c>
    </row>
    <row r="364" spans="1:30" ht="25.35" customHeight="1" x14ac:dyDescent="0.25">
      <c r="A364" s="14" t="s">
        <v>412</v>
      </c>
      <c r="B364" s="15" t="s">
        <v>27</v>
      </c>
      <c r="C364" s="15" t="s">
        <v>28</v>
      </c>
      <c r="D364" s="15" t="s">
        <v>134</v>
      </c>
      <c r="E364" s="15" t="s">
        <v>402</v>
      </c>
      <c r="F364" s="15" t="s">
        <v>1755</v>
      </c>
      <c r="G364" s="15" t="s">
        <v>1756</v>
      </c>
      <c r="H364" s="15" t="s">
        <v>182</v>
      </c>
      <c r="I364" s="15" t="s">
        <v>183</v>
      </c>
      <c r="J364" s="15" t="s">
        <v>1757</v>
      </c>
      <c r="K364" s="15" t="s">
        <v>1758</v>
      </c>
      <c r="L364" s="15"/>
      <c r="M364" s="15" t="s">
        <v>116</v>
      </c>
      <c r="N364" s="15" t="s">
        <v>1859</v>
      </c>
      <c r="O364" s="15" t="s">
        <v>1118</v>
      </c>
      <c r="P364" s="15" t="s">
        <v>1860</v>
      </c>
      <c r="Q364" s="15" t="s">
        <v>534</v>
      </c>
      <c r="R364" s="15" t="s">
        <v>65</v>
      </c>
      <c r="S364" s="15">
        <v>557</v>
      </c>
      <c r="T364" s="15">
        <v>0</v>
      </c>
      <c r="U364" s="31">
        <f t="shared" si="26"/>
        <v>557</v>
      </c>
      <c r="V364" s="24">
        <v>15</v>
      </c>
      <c r="W364" s="24">
        <f t="shared" si="27"/>
        <v>8355</v>
      </c>
      <c r="X364" s="24">
        <v>50</v>
      </c>
      <c r="Y364" s="24">
        <f t="shared" si="28"/>
        <v>27850</v>
      </c>
      <c r="Z364" s="28" t="str">
        <f>IFERROR(#REF!*U364,"")</f>
        <v/>
      </c>
      <c r="AA364" s="15" t="s">
        <v>186</v>
      </c>
      <c r="AB364" s="16">
        <f>SUM(U364/AA364)</f>
        <v>21.423076923076923</v>
      </c>
      <c r="AC364" s="16">
        <f t="shared" si="29"/>
        <v>21</v>
      </c>
      <c r="AD364" s="15">
        <f t="shared" si="30"/>
        <v>546</v>
      </c>
    </row>
    <row r="365" spans="1:30" ht="25.35" customHeight="1" x14ac:dyDescent="0.25">
      <c r="A365" s="14" t="s">
        <v>412</v>
      </c>
      <c r="B365" s="15" t="s">
        <v>27</v>
      </c>
      <c r="C365" s="15" t="s">
        <v>28</v>
      </c>
      <c r="D365" s="15" t="s">
        <v>134</v>
      </c>
      <c r="E365" s="15" t="s">
        <v>402</v>
      </c>
      <c r="F365" s="15" t="s">
        <v>1755</v>
      </c>
      <c r="G365" s="15" t="s">
        <v>1756</v>
      </c>
      <c r="H365" s="15" t="s">
        <v>182</v>
      </c>
      <c r="I365" s="15" t="s">
        <v>183</v>
      </c>
      <c r="J365" s="15" t="s">
        <v>1757</v>
      </c>
      <c r="K365" s="15" t="s">
        <v>1758</v>
      </c>
      <c r="L365" s="15"/>
      <c r="M365" s="15" t="s">
        <v>116</v>
      </c>
      <c r="N365" s="15" t="s">
        <v>1861</v>
      </c>
      <c r="O365" s="15" t="s">
        <v>1118</v>
      </c>
      <c r="P365" s="15" t="s">
        <v>1862</v>
      </c>
      <c r="Q365" s="15" t="s">
        <v>534</v>
      </c>
      <c r="R365" s="15" t="s">
        <v>65</v>
      </c>
      <c r="S365" s="15">
        <v>357</v>
      </c>
      <c r="T365" s="15">
        <v>0</v>
      </c>
      <c r="U365" s="31">
        <f t="shared" si="26"/>
        <v>357</v>
      </c>
      <c r="V365" s="24">
        <v>15</v>
      </c>
      <c r="W365" s="24">
        <f t="shared" si="27"/>
        <v>5355</v>
      </c>
      <c r="X365" s="24">
        <v>50</v>
      </c>
      <c r="Y365" s="24">
        <f t="shared" si="28"/>
        <v>17850</v>
      </c>
      <c r="Z365" s="28" t="str">
        <f>IFERROR(#REF!*U365,"")</f>
        <v/>
      </c>
      <c r="AA365" s="15" t="s">
        <v>186</v>
      </c>
      <c r="AB365" s="16">
        <f>SUM(U365/AA365)</f>
        <v>13.73076923076923</v>
      </c>
      <c r="AC365" s="16">
        <f t="shared" si="29"/>
        <v>13</v>
      </c>
      <c r="AD365" s="15">
        <f t="shared" si="30"/>
        <v>338</v>
      </c>
    </row>
    <row r="366" spans="1:30" ht="25.35" customHeight="1" x14ac:dyDescent="0.25">
      <c r="A366" s="14" t="s">
        <v>412</v>
      </c>
      <c r="B366" s="15" t="s">
        <v>27</v>
      </c>
      <c r="C366" s="15" t="s">
        <v>28</v>
      </c>
      <c r="D366" s="15" t="s">
        <v>134</v>
      </c>
      <c r="E366" s="15" t="s">
        <v>402</v>
      </c>
      <c r="F366" s="15" t="s">
        <v>1755</v>
      </c>
      <c r="G366" s="15" t="s">
        <v>1756</v>
      </c>
      <c r="H366" s="15" t="s">
        <v>182</v>
      </c>
      <c r="I366" s="15" t="s">
        <v>183</v>
      </c>
      <c r="J366" s="15" t="s">
        <v>1757</v>
      </c>
      <c r="K366" s="15" t="s">
        <v>1758</v>
      </c>
      <c r="L366" s="15"/>
      <c r="M366" s="15" t="s">
        <v>116</v>
      </c>
      <c r="N366" s="15" t="s">
        <v>1865</v>
      </c>
      <c r="O366" s="15" t="s">
        <v>1118</v>
      </c>
      <c r="P366" s="15" t="s">
        <v>1866</v>
      </c>
      <c r="Q366" s="15" t="s">
        <v>534</v>
      </c>
      <c r="R366" s="15" t="s">
        <v>65</v>
      </c>
      <c r="S366" s="15">
        <v>118</v>
      </c>
      <c r="T366" s="15">
        <v>0</v>
      </c>
      <c r="U366" s="31">
        <f t="shared" si="26"/>
        <v>118</v>
      </c>
      <c r="V366" s="24">
        <v>15</v>
      </c>
      <c r="W366" s="24">
        <f t="shared" si="27"/>
        <v>1770</v>
      </c>
      <c r="X366" s="24">
        <v>50</v>
      </c>
      <c r="Y366" s="24">
        <f t="shared" si="28"/>
        <v>5900</v>
      </c>
      <c r="Z366" s="28" t="str">
        <f>IFERROR(#REF!*U366,"")</f>
        <v/>
      </c>
      <c r="AA366" s="15" t="s">
        <v>53</v>
      </c>
      <c r="AB366" s="16">
        <f>SUM(U366/AA366)</f>
        <v>3.9333333333333331</v>
      </c>
      <c r="AC366" s="16">
        <f t="shared" si="29"/>
        <v>3</v>
      </c>
      <c r="AD366" s="15">
        <f t="shared" si="30"/>
        <v>90</v>
      </c>
    </row>
    <row r="367" spans="1:30" ht="25.35" customHeight="1" x14ac:dyDescent="0.25">
      <c r="A367" s="14" t="s">
        <v>412</v>
      </c>
      <c r="B367" s="15" t="s">
        <v>27</v>
      </c>
      <c r="C367" s="15" t="s">
        <v>28</v>
      </c>
      <c r="D367" s="15" t="s">
        <v>134</v>
      </c>
      <c r="E367" s="15" t="s">
        <v>402</v>
      </c>
      <c r="F367" s="15" t="s">
        <v>1755</v>
      </c>
      <c r="G367" s="15" t="s">
        <v>1756</v>
      </c>
      <c r="H367" s="15" t="s">
        <v>182</v>
      </c>
      <c r="I367" s="15" t="s">
        <v>183</v>
      </c>
      <c r="J367" s="15" t="s">
        <v>1757</v>
      </c>
      <c r="K367" s="15" t="s">
        <v>1758</v>
      </c>
      <c r="L367" s="15"/>
      <c r="M367" s="15" t="s">
        <v>116</v>
      </c>
      <c r="N367" s="15" t="s">
        <v>1855</v>
      </c>
      <c r="O367" s="15" t="s">
        <v>1118</v>
      </c>
      <c r="P367" s="15" t="s">
        <v>1856</v>
      </c>
      <c r="Q367" s="15" t="s">
        <v>534</v>
      </c>
      <c r="R367" s="15" t="s">
        <v>65</v>
      </c>
      <c r="S367" s="15">
        <v>98</v>
      </c>
      <c r="T367" s="15">
        <v>0</v>
      </c>
      <c r="U367" s="31">
        <f t="shared" si="26"/>
        <v>98</v>
      </c>
      <c r="V367" s="24">
        <v>15</v>
      </c>
      <c r="W367" s="24">
        <f t="shared" si="27"/>
        <v>1470</v>
      </c>
      <c r="X367" s="24">
        <v>50</v>
      </c>
      <c r="Y367" s="24">
        <f t="shared" si="28"/>
        <v>4900</v>
      </c>
      <c r="Z367" s="28" t="str">
        <f>IFERROR(#REF!*U367,"")</f>
        <v/>
      </c>
      <c r="AA367" s="15" t="s">
        <v>44</v>
      </c>
      <c r="AB367" s="16">
        <f>SUM(U367/AA367)</f>
        <v>2.7222222222222223</v>
      </c>
      <c r="AC367" s="16">
        <f t="shared" si="29"/>
        <v>2</v>
      </c>
      <c r="AD367" s="15">
        <f t="shared" si="30"/>
        <v>72</v>
      </c>
    </row>
    <row r="368" spans="1:30" ht="115.35" customHeight="1" x14ac:dyDescent="0.25">
      <c r="A368" s="14"/>
      <c r="B368" s="15" t="s">
        <v>27</v>
      </c>
      <c r="C368" s="15" t="s">
        <v>28</v>
      </c>
      <c r="D368" s="15" t="s">
        <v>84</v>
      </c>
      <c r="E368" s="15" t="s">
        <v>970</v>
      </c>
      <c r="F368" s="15" t="s">
        <v>1749</v>
      </c>
      <c r="G368" s="15" t="s">
        <v>1750</v>
      </c>
      <c r="H368" s="15" t="s">
        <v>33</v>
      </c>
      <c r="I368" s="15" t="s">
        <v>34</v>
      </c>
      <c r="J368" s="15" t="s">
        <v>1550</v>
      </c>
      <c r="K368" s="15" t="s">
        <v>1551</v>
      </c>
      <c r="L368" s="15"/>
      <c r="M368" s="15" t="s">
        <v>116</v>
      </c>
      <c r="N368" s="15" t="s">
        <v>1753</v>
      </c>
      <c r="O368" s="15" t="s">
        <v>976</v>
      </c>
      <c r="P368" s="15" t="s">
        <v>1754</v>
      </c>
      <c r="Q368" s="15" t="s">
        <v>534</v>
      </c>
      <c r="R368" s="15" t="s">
        <v>65</v>
      </c>
      <c r="S368" s="15">
        <v>160</v>
      </c>
      <c r="T368" s="15">
        <v>0</v>
      </c>
      <c r="U368" s="31">
        <f t="shared" si="26"/>
        <v>160</v>
      </c>
      <c r="V368" s="24">
        <v>16.600000000000001</v>
      </c>
      <c r="W368" s="24">
        <f t="shared" si="27"/>
        <v>2656</v>
      </c>
      <c r="X368" s="24">
        <v>40</v>
      </c>
      <c r="Y368" s="24">
        <f t="shared" si="28"/>
        <v>6400</v>
      </c>
      <c r="Z368" s="28" t="str">
        <f>IFERROR(#REF!*U368,"")</f>
        <v/>
      </c>
      <c r="AA368" s="15" t="s">
        <v>44</v>
      </c>
      <c r="AB368" s="16">
        <f>SUM(U368/AA368)</f>
        <v>4.4444444444444446</v>
      </c>
      <c r="AC368" s="16">
        <f t="shared" si="29"/>
        <v>4</v>
      </c>
      <c r="AD368" s="15">
        <f t="shared" si="30"/>
        <v>144</v>
      </c>
    </row>
    <row r="369" spans="1:30" ht="25.35" customHeight="1" x14ac:dyDescent="0.25">
      <c r="A369" s="14" t="s">
        <v>412</v>
      </c>
      <c r="B369" s="15" t="s">
        <v>27</v>
      </c>
      <c r="C369" s="15" t="s">
        <v>28</v>
      </c>
      <c r="D369" s="15" t="s">
        <v>84</v>
      </c>
      <c r="E369" s="15" t="s">
        <v>970</v>
      </c>
      <c r="F369" s="15" t="s">
        <v>1749</v>
      </c>
      <c r="G369" s="15" t="s">
        <v>1750</v>
      </c>
      <c r="H369" s="15" t="s">
        <v>33</v>
      </c>
      <c r="I369" s="15" t="s">
        <v>34</v>
      </c>
      <c r="J369" s="15" t="s">
        <v>1550</v>
      </c>
      <c r="K369" s="15" t="s">
        <v>1551</v>
      </c>
      <c r="L369" s="15"/>
      <c r="M369" s="15" t="s">
        <v>116</v>
      </c>
      <c r="N369" s="15" t="s">
        <v>1751</v>
      </c>
      <c r="O369" s="15" t="s">
        <v>976</v>
      </c>
      <c r="P369" s="15" t="s">
        <v>1752</v>
      </c>
      <c r="Q369" s="15" t="s">
        <v>534</v>
      </c>
      <c r="R369" s="15" t="s">
        <v>65</v>
      </c>
      <c r="S369" s="15">
        <v>2</v>
      </c>
      <c r="T369" s="15">
        <v>0</v>
      </c>
      <c r="U369" s="31">
        <f t="shared" si="26"/>
        <v>2</v>
      </c>
      <c r="V369" s="24">
        <v>16.600000000000001</v>
      </c>
      <c r="W369" s="24">
        <f t="shared" si="27"/>
        <v>33.200000000000003</v>
      </c>
      <c r="X369" s="24">
        <v>40</v>
      </c>
      <c r="Y369" s="24">
        <f t="shared" si="28"/>
        <v>80</v>
      </c>
      <c r="Z369" s="28" t="str">
        <f>IFERROR(#REF!*U369,"")</f>
        <v/>
      </c>
      <c r="AA369" s="15" t="s">
        <v>277</v>
      </c>
      <c r="AB369" s="16">
        <f>SUM(U369/AA369)</f>
        <v>4.7619047619047616E-2</v>
      </c>
      <c r="AC369" s="16">
        <f t="shared" si="29"/>
        <v>0</v>
      </c>
      <c r="AD369" s="15">
        <f t="shared" si="30"/>
        <v>0</v>
      </c>
    </row>
    <row r="370" spans="1:30" ht="25.35" customHeight="1" x14ac:dyDescent="0.25">
      <c r="A370" s="14" t="s">
        <v>412</v>
      </c>
      <c r="B370" s="15" t="s">
        <v>27</v>
      </c>
      <c r="C370" s="15" t="s">
        <v>28</v>
      </c>
      <c r="D370" s="15" t="s">
        <v>84</v>
      </c>
      <c r="E370" s="15" t="s">
        <v>402</v>
      </c>
      <c r="F370" s="15" t="s">
        <v>757</v>
      </c>
      <c r="G370" s="15" t="s">
        <v>758</v>
      </c>
      <c r="H370" s="15" t="s">
        <v>759</v>
      </c>
      <c r="I370" s="15" t="s">
        <v>760</v>
      </c>
      <c r="J370" s="15" t="s">
        <v>761</v>
      </c>
      <c r="K370" s="15" t="s">
        <v>762</v>
      </c>
      <c r="L370" s="15"/>
      <c r="M370" s="15" t="s">
        <v>116</v>
      </c>
      <c r="N370" s="15" t="s">
        <v>763</v>
      </c>
      <c r="O370" s="15" t="s">
        <v>412</v>
      </c>
      <c r="P370" s="15" t="s">
        <v>764</v>
      </c>
      <c r="Q370" s="15" t="s">
        <v>534</v>
      </c>
      <c r="R370" s="15" t="s">
        <v>65</v>
      </c>
      <c r="S370" s="15">
        <v>189</v>
      </c>
      <c r="T370" s="15">
        <v>0</v>
      </c>
      <c r="U370" s="31">
        <f t="shared" si="26"/>
        <v>189</v>
      </c>
      <c r="V370" s="24">
        <v>18</v>
      </c>
      <c r="W370" s="24">
        <f t="shared" si="27"/>
        <v>3402</v>
      </c>
      <c r="X370" s="24">
        <v>50</v>
      </c>
      <c r="Y370" s="24">
        <f t="shared" si="28"/>
        <v>9450</v>
      </c>
      <c r="Z370" s="28" t="str">
        <f>IFERROR(#REF!*U370,"")</f>
        <v/>
      </c>
      <c r="AA370" s="15" t="s">
        <v>414</v>
      </c>
      <c r="AB370" s="16">
        <f>SUM(U370/AA370)</f>
        <v>10.5</v>
      </c>
      <c r="AC370" s="16">
        <f t="shared" si="29"/>
        <v>10</v>
      </c>
      <c r="AD370" s="15">
        <f t="shared" si="30"/>
        <v>180</v>
      </c>
    </row>
    <row r="371" spans="1:30" ht="115.35" customHeight="1" x14ac:dyDescent="0.25">
      <c r="A371" s="14"/>
      <c r="B371" s="15" t="s">
        <v>27</v>
      </c>
      <c r="C371" s="15" t="s">
        <v>28</v>
      </c>
      <c r="D371" s="15" t="s">
        <v>114</v>
      </c>
      <c r="E371" s="15" t="s">
        <v>704</v>
      </c>
      <c r="F371" s="15" t="s">
        <v>1949</v>
      </c>
      <c r="G371" s="15" t="s">
        <v>1950</v>
      </c>
      <c r="H371" s="15" t="s">
        <v>204</v>
      </c>
      <c r="I371" s="15" t="s">
        <v>34</v>
      </c>
      <c r="J371" s="15" t="s">
        <v>1951</v>
      </c>
      <c r="K371" s="15" t="s">
        <v>1952</v>
      </c>
      <c r="L371" s="15"/>
      <c r="M371" s="15" t="s">
        <v>116</v>
      </c>
      <c r="N371" s="15" t="s">
        <v>1953</v>
      </c>
      <c r="O371" s="15" t="s">
        <v>1593</v>
      </c>
      <c r="P371" s="15" t="s">
        <v>1954</v>
      </c>
      <c r="Q371" s="15" t="s">
        <v>42</v>
      </c>
      <c r="R371" s="15" t="s">
        <v>65</v>
      </c>
      <c r="S371" s="15">
        <v>2</v>
      </c>
      <c r="T371" s="15">
        <v>0</v>
      </c>
      <c r="U371" s="31">
        <f t="shared" si="26"/>
        <v>2</v>
      </c>
      <c r="V371" s="24">
        <v>29.25</v>
      </c>
      <c r="W371" s="24">
        <f t="shared" si="27"/>
        <v>58.5</v>
      </c>
      <c r="X371" s="24">
        <v>65</v>
      </c>
      <c r="Y371" s="24">
        <f t="shared" si="28"/>
        <v>130</v>
      </c>
      <c r="Z371" s="28" t="str">
        <f>IFERROR(#REF!*U371,"")</f>
        <v/>
      </c>
      <c r="AA371" s="15" t="s">
        <v>484</v>
      </c>
      <c r="AB371" s="16">
        <f>SUM(U371/AA371)</f>
        <v>0.125</v>
      </c>
      <c r="AC371" s="16">
        <f t="shared" si="29"/>
        <v>0</v>
      </c>
      <c r="AD371" s="15">
        <f t="shared" si="30"/>
        <v>0</v>
      </c>
    </row>
    <row r="372" spans="1:30" ht="115.35" customHeight="1" x14ac:dyDescent="0.25">
      <c r="A372" s="14"/>
      <c r="B372" s="15" t="s">
        <v>27</v>
      </c>
      <c r="C372" s="15" t="s">
        <v>28</v>
      </c>
      <c r="D372" s="15" t="s">
        <v>114</v>
      </c>
      <c r="E372" s="15" t="s">
        <v>704</v>
      </c>
      <c r="F372" s="15" t="s">
        <v>1949</v>
      </c>
      <c r="G372" s="15" t="s">
        <v>1950</v>
      </c>
      <c r="H372" s="15" t="s">
        <v>1955</v>
      </c>
      <c r="I372" s="15" t="s">
        <v>1956</v>
      </c>
      <c r="J372" s="15" t="s">
        <v>1951</v>
      </c>
      <c r="K372" s="15" t="s">
        <v>1952</v>
      </c>
      <c r="L372" s="15"/>
      <c r="M372" s="15" t="s">
        <v>116</v>
      </c>
      <c r="N372" s="15" t="s">
        <v>1957</v>
      </c>
      <c r="O372" s="15" t="s">
        <v>1593</v>
      </c>
      <c r="P372" s="15" t="s">
        <v>1958</v>
      </c>
      <c r="Q372" s="15" t="s">
        <v>42</v>
      </c>
      <c r="R372" s="15" t="s">
        <v>65</v>
      </c>
      <c r="S372" s="15">
        <v>16</v>
      </c>
      <c r="T372" s="15">
        <v>0</v>
      </c>
      <c r="U372" s="31">
        <f t="shared" si="26"/>
        <v>16</v>
      </c>
      <c r="V372" s="24">
        <v>29.25</v>
      </c>
      <c r="W372" s="24">
        <f t="shared" si="27"/>
        <v>468</v>
      </c>
      <c r="X372" s="24">
        <v>65</v>
      </c>
      <c r="Y372" s="24">
        <f t="shared" si="28"/>
        <v>1040</v>
      </c>
      <c r="Z372" s="28" t="str">
        <f>IFERROR(#REF!*U372,"")</f>
        <v/>
      </c>
      <c r="AA372" s="15" t="s">
        <v>484</v>
      </c>
      <c r="AB372" s="16">
        <f>SUM(U372/AA372)</f>
        <v>1</v>
      </c>
      <c r="AC372" s="16">
        <f t="shared" si="29"/>
        <v>1</v>
      </c>
      <c r="AD372" s="15">
        <f t="shared" si="30"/>
        <v>16</v>
      </c>
    </row>
    <row r="373" spans="1:30" ht="115.35" customHeight="1" x14ac:dyDescent="0.25">
      <c r="A373" s="14"/>
      <c r="B373" s="15" t="s">
        <v>27</v>
      </c>
      <c r="C373" s="15" t="s">
        <v>28</v>
      </c>
      <c r="D373" s="15" t="s">
        <v>84</v>
      </c>
      <c r="E373" s="15" t="s">
        <v>704</v>
      </c>
      <c r="F373" s="15" t="s">
        <v>1959</v>
      </c>
      <c r="G373" s="15" t="s">
        <v>1960</v>
      </c>
      <c r="H373" s="15" t="s">
        <v>204</v>
      </c>
      <c r="I373" s="15" t="s">
        <v>34</v>
      </c>
      <c r="J373" s="15" t="s">
        <v>1951</v>
      </c>
      <c r="K373" s="15" t="s">
        <v>1952</v>
      </c>
      <c r="L373" s="15"/>
      <c r="M373" s="15" t="s">
        <v>469</v>
      </c>
      <c r="N373" s="15" t="s">
        <v>1961</v>
      </c>
      <c r="O373" s="15" t="s">
        <v>1593</v>
      </c>
      <c r="P373" s="15" t="s">
        <v>1962</v>
      </c>
      <c r="Q373" s="15" t="s">
        <v>42</v>
      </c>
      <c r="R373" s="15" t="s">
        <v>65</v>
      </c>
      <c r="S373" s="15">
        <v>0</v>
      </c>
      <c r="T373" s="15">
        <v>0</v>
      </c>
      <c r="U373" s="31">
        <f t="shared" si="26"/>
        <v>0</v>
      </c>
      <c r="V373" s="24">
        <v>29.25</v>
      </c>
      <c r="W373" s="24">
        <f t="shared" si="27"/>
        <v>0</v>
      </c>
      <c r="X373" s="24">
        <v>65</v>
      </c>
      <c r="Y373" s="24">
        <f t="shared" si="28"/>
        <v>0</v>
      </c>
      <c r="Z373" s="28" t="str">
        <f>IFERROR(#REF!*U373,"")</f>
        <v/>
      </c>
      <c r="AA373" s="15" t="s">
        <v>414</v>
      </c>
      <c r="AB373" s="16">
        <f>SUM(U373/AA373)</f>
        <v>0</v>
      </c>
      <c r="AC373" s="16">
        <f t="shared" si="29"/>
        <v>0</v>
      </c>
      <c r="AD373" s="15">
        <f t="shared" si="30"/>
        <v>0</v>
      </c>
    </row>
    <row r="374" spans="1:30" ht="25.35" customHeight="1" x14ac:dyDescent="0.25">
      <c r="A374" s="14" t="s">
        <v>412</v>
      </c>
      <c r="B374" s="15" t="s">
        <v>27</v>
      </c>
      <c r="C374" s="15" t="s">
        <v>28</v>
      </c>
      <c r="D374" s="15" t="s">
        <v>84</v>
      </c>
      <c r="E374" s="15" t="s">
        <v>704</v>
      </c>
      <c r="F374" s="15" t="s">
        <v>1959</v>
      </c>
      <c r="G374" s="15" t="s">
        <v>1960</v>
      </c>
      <c r="H374" s="15" t="s">
        <v>204</v>
      </c>
      <c r="I374" s="15" t="s">
        <v>34</v>
      </c>
      <c r="J374" s="15" t="s">
        <v>1951</v>
      </c>
      <c r="K374" s="15" t="s">
        <v>1952</v>
      </c>
      <c r="L374" s="15"/>
      <c r="M374" s="15" t="s">
        <v>38</v>
      </c>
      <c r="N374" s="15" t="s">
        <v>1963</v>
      </c>
      <c r="O374" s="15" t="s">
        <v>1593</v>
      </c>
      <c r="P374" s="15" t="s">
        <v>1964</v>
      </c>
      <c r="Q374" s="15" t="s">
        <v>42</v>
      </c>
      <c r="R374" s="15" t="s">
        <v>65</v>
      </c>
      <c r="S374" s="15">
        <v>171</v>
      </c>
      <c r="T374" s="15">
        <v>0</v>
      </c>
      <c r="U374" s="31">
        <f t="shared" si="26"/>
        <v>171</v>
      </c>
      <c r="V374" s="24">
        <v>29.25</v>
      </c>
      <c r="W374" s="24">
        <f t="shared" si="27"/>
        <v>5001.75</v>
      </c>
      <c r="X374" s="24">
        <v>65</v>
      </c>
      <c r="Y374" s="24">
        <f t="shared" si="28"/>
        <v>11115</v>
      </c>
      <c r="Z374" s="28" t="str">
        <f>IFERROR(#REF!*U374,"")</f>
        <v/>
      </c>
      <c r="AA374" s="15" t="s">
        <v>414</v>
      </c>
      <c r="AB374" s="16">
        <f>SUM(U374/AA374)</f>
        <v>9.5</v>
      </c>
      <c r="AC374" s="16">
        <f t="shared" si="29"/>
        <v>9</v>
      </c>
      <c r="AD374" s="15">
        <f t="shared" si="30"/>
        <v>162</v>
      </c>
    </row>
    <row r="375" spans="1:30" ht="25.35" customHeight="1" x14ac:dyDescent="0.25">
      <c r="A375" s="14" t="s">
        <v>412</v>
      </c>
      <c r="B375" s="15" t="s">
        <v>27</v>
      </c>
      <c r="C375" s="15" t="s">
        <v>28</v>
      </c>
      <c r="D375" s="15" t="s">
        <v>84</v>
      </c>
      <c r="E375" s="15" t="s">
        <v>704</v>
      </c>
      <c r="F375" s="15" t="s">
        <v>1959</v>
      </c>
      <c r="G375" s="15" t="s">
        <v>1960</v>
      </c>
      <c r="H375" s="15" t="s">
        <v>204</v>
      </c>
      <c r="I375" s="15" t="s">
        <v>34</v>
      </c>
      <c r="J375" s="15" t="s">
        <v>1951</v>
      </c>
      <c r="K375" s="15" t="s">
        <v>1952</v>
      </c>
      <c r="L375" s="15"/>
      <c r="M375" s="15" t="s">
        <v>46</v>
      </c>
      <c r="N375" s="15" t="s">
        <v>1965</v>
      </c>
      <c r="O375" s="15" t="s">
        <v>1593</v>
      </c>
      <c r="P375" s="15" t="s">
        <v>1966</v>
      </c>
      <c r="Q375" s="15" t="s">
        <v>42</v>
      </c>
      <c r="R375" s="15" t="s">
        <v>65</v>
      </c>
      <c r="S375" s="15">
        <v>126</v>
      </c>
      <c r="T375" s="15">
        <v>0</v>
      </c>
      <c r="U375" s="31">
        <f t="shared" si="26"/>
        <v>126</v>
      </c>
      <c r="V375" s="24">
        <v>29.25</v>
      </c>
      <c r="W375" s="24">
        <f t="shared" si="27"/>
        <v>3685.5</v>
      </c>
      <c r="X375" s="24">
        <v>65</v>
      </c>
      <c r="Y375" s="24">
        <f t="shared" si="28"/>
        <v>8190</v>
      </c>
      <c r="Z375" s="28" t="str">
        <f>IFERROR(#REF!*U375,"")</f>
        <v/>
      </c>
      <c r="AA375" s="15" t="s">
        <v>414</v>
      </c>
      <c r="AB375" s="16">
        <f>SUM(U375/AA375)</f>
        <v>7</v>
      </c>
      <c r="AC375" s="16">
        <f t="shared" si="29"/>
        <v>7</v>
      </c>
      <c r="AD375" s="15">
        <f t="shared" si="30"/>
        <v>126</v>
      </c>
    </row>
    <row r="376" spans="1:30" ht="25.35" customHeight="1" x14ac:dyDescent="0.25">
      <c r="A376" s="14" t="s">
        <v>412</v>
      </c>
      <c r="B376" s="15" t="s">
        <v>27</v>
      </c>
      <c r="C376" s="15" t="s">
        <v>28</v>
      </c>
      <c r="D376" s="15" t="s">
        <v>84</v>
      </c>
      <c r="E376" s="15" t="s">
        <v>704</v>
      </c>
      <c r="F376" s="15" t="s">
        <v>1959</v>
      </c>
      <c r="G376" s="15" t="s">
        <v>1960</v>
      </c>
      <c r="H376" s="15" t="s">
        <v>204</v>
      </c>
      <c r="I376" s="15" t="s">
        <v>34</v>
      </c>
      <c r="J376" s="15" t="s">
        <v>1951</v>
      </c>
      <c r="K376" s="15" t="s">
        <v>1952</v>
      </c>
      <c r="L376" s="15"/>
      <c r="M376" s="15" t="s">
        <v>50</v>
      </c>
      <c r="N376" s="15" t="s">
        <v>1967</v>
      </c>
      <c r="O376" s="15" t="s">
        <v>1593</v>
      </c>
      <c r="P376" s="15" t="s">
        <v>1968</v>
      </c>
      <c r="Q376" s="15" t="s">
        <v>42</v>
      </c>
      <c r="R376" s="15" t="s">
        <v>65</v>
      </c>
      <c r="S376" s="15">
        <v>91</v>
      </c>
      <c r="T376" s="15">
        <v>0</v>
      </c>
      <c r="U376" s="31">
        <f t="shared" si="26"/>
        <v>91</v>
      </c>
      <c r="V376" s="24">
        <v>29.25</v>
      </c>
      <c r="W376" s="24">
        <f t="shared" si="27"/>
        <v>2661.75</v>
      </c>
      <c r="X376" s="24">
        <v>65</v>
      </c>
      <c r="Y376" s="24">
        <f t="shared" si="28"/>
        <v>5915</v>
      </c>
      <c r="Z376" s="28" t="str">
        <f>IFERROR(#REF!*U376,"")</f>
        <v/>
      </c>
      <c r="AA376" s="15" t="s">
        <v>484</v>
      </c>
      <c r="AB376" s="16">
        <f>SUM(U376/AA376)</f>
        <v>5.6875</v>
      </c>
      <c r="AC376" s="16">
        <f t="shared" si="29"/>
        <v>5</v>
      </c>
      <c r="AD376" s="15">
        <f t="shared" si="30"/>
        <v>80</v>
      </c>
    </row>
    <row r="377" spans="1:30" ht="25.35" customHeight="1" x14ac:dyDescent="0.25">
      <c r="A377" s="14" t="s">
        <v>412</v>
      </c>
      <c r="B377" s="15" t="s">
        <v>27</v>
      </c>
      <c r="C377" s="15" t="s">
        <v>28</v>
      </c>
      <c r="D377" s="15" t="s">
        <v>84</v>
      </c>
      <c r="E377" s="15" t="s">
        <v>704</v>
      </c>
      <c r="F377" s="15" t="s">
        <v>1959</v>
      </c>
      <c r="G377" s="15" t="s">
        <v>1960</v>
      </c>
      <c r="H377" s="15" t="s">
        <v>204</v>
      </c>
      <c r="I377" s="15" t="s">
        <v>34</v>
      </c>
      <c r="J377" s="15" t="s">
        <v>1951</v>
      </c>
      <c r="K377" s="15" t="s">
        <v>1952</v>
      </c>
      <c r="L377" s="15"/>
      <c r="M377" s="15" t="s">
        <v>116</v>
      </c>
      <c r="N377" s="15" t="s">
        <v>1971</v>
      </c>
      <c r="O377" s="15" t="s">
        <v>1593</v>
      </c>
      <c r="P377" s="15" t="s">
        <v>1972</v>
      </c>
      <c r="Q377" s="15" t="s">
        <v>42</v>
      </c>
      <c r="R377" s="15" t="s">
        <v>65</v>
      </c>
      <c r="S377" s="15">
        <v>188</v>
      </c>
      <c r="T377" s="15">
        <v>0</v>
      </c>
      <c r="U377" s="31">
        <f t="shared" si="26"/>
        <v>188</v>
      </c>
      <c r="V377" s="24">
        <v>29.25</v>
      </c>
      <c r="W377" s="24">
        <f t="shared" si="27"/>
        <v>5499</v>
      </c>
      <c r="X377" s="24">
        <v>65</v>
      </c>
      <c r="Y377" s="24">
        <f t="shared" si="28"/>
        <v>12220</v>
      </c>
      <c r="Z377" s="28" t="str">
        <f>IFERROR(#REF!*U377,"")</f>
        <v/>
      </c>
      <c r="AA377" s="15" t="s">
        <v>484</v>
      </c>
      <c r="AB377" s="16">
        <f>SUM(U377/AA377)</f>
        <v>11.75</v>
      </c>
      <c r="AC377" s="16">
        <f t="shared" si="29"/>
        <v>11</v>
      </c>
      <c r="AD377" s="15">
        <f t="shared" si="30"/>
        <v>176</v>
      </c>
    </row>
    <row r="378" spans="1:30" ht="25.35" customHeight="1" x14ac:dyDescent="0.25">
      <c r="A378" s="14" t="s">
        <v>412</v>
      </c>
      <c r="B378" s="15" t="s">
        <v>27</v>
      </c>
      <c r="C378" s="15" t="s">
        <v>28</v>
      </c>
      <c r="D378" s="15" t="s">
        <v>84</v>
      </c>
      <c r="E378" s="15" t="s">
        <v>704</v>
      </c>
      <c r="F378" s="15" t="s">
        <v>1959</v>
      </c>
      <c r="G378" s="15" t="s">
        <v>1960</v>
      </c>
      <c r="H378" s="15" t="s">
        <v>204</v>
      </c>
      <c r="I378" s="15" t="s">
        <v>34</v>
      </c>
      <c r="J378" s="15" t="s">
        <v>1951</v>
      </c>
      <c r="K378" s="15" t="s">
        <v>1952</v>
      </c>
      <c r="L378" s="15"/>
      <c r="M378" s="15" t="s">
        <v>57</v>
      </c>
      <c r="N378" s="15" t="s">
        <v>1969</v>
      </c>
      <c r="O378" s="15" t="s">
        <v>1593</v>
      </c>
      <c r="P378" s="15" t="s">
        <v>1970</v>
      </c>
      <c r="Q378" s="15" t="s">
        <v>42</v>
      </c>
      <c r="R378" s="15" t="s">
        <v>65</v>
      </c>
      <c r="S378" s="15">
        <v>9</v>
      </c>
      <c r="T378" s="15">
        <v>0</v>
      </c>
      <c r="U378" s="31">
        <f t="shared" si="26"/>
        <v>9</v>
      </c>
      <c r="V378" s="24">
        <v>29.25</v>
      </c>
      <c r="W378" s="24">
        <f t="shared" si="27"/>
        <v>263.25</v>
      </c>
      <c r="X378" s="24">
        <v>65</v>
      </c>
      <c r="Y378" s="24">
        <f t="shared" si="28"/>
        <v>585</v>
      </c>
      <c r="Z378" s="28" t="str">
        <f>IFERROR(#REF!*U378,"")</f>
        <v/>
      </c>
      <c r="AA378" s="15" t="s">
        <v>484</v>
      </c>
      <c r="AB378" s="16">
        <f>SUM(U378/AA378)</f>
        <v>0.5625</v>
      </c>
      <c r="AC378" s="16">
        <f t="shared" si="29"/>
        <v>0</v>
      </c>
      <c r="AD378" s="15">
        <f t="shared" si="30"/>
        <v>0</v>
      </c>
    </row>
    <row r="379" spans="1:30" ht="25.35" customHeight="1" x14ac:dyDescent="0.25">
      <c r="A379" s="14" t="s">
        <v>412</v>
      </c>
      <c r="B379" s="15" t="s">
        <v>27</v>
      </c>
      <c r="C379" s="15" t="s">
        <v>28</v>
      </c>
      <c r="D379" s="15" t="s">
        <v>139</v>
      </c>
      <c r="E379" s="15" t="s">
        <v>402</v>
      </c>
      <c r="F379" s="15" t="s">
        <v>1411</v>
      </c>
      <c r="G379" s="15" t="s">
        <v>1412</v>
      </c>
      <c r="H379" s="15" t="s">
        <v>405</v>
      </c>
      <c r="I379" s="15" t="s">
        <v>406</v>
      </c>
      <c r="J379" s="15" t="s">
        <v>35</v>
      </c>
      <c r="K379" s="15" t="s">
        <v>36</v>
      </c>
      <c r="L379" s="15"/>
      <c r="M379" s="15" t="s">
        <v>116</v>
      </c>
      <c r="N379" s="15" t="s">
        <v>1437</v>
      </c>
      <c r="O379" s="15" t="s">
        <v>498</v>
      </c>
      <c r="P379" s="15" t="s">
        <v>1438</v>
      </c>
      <c r="Q379" s="15" t="s">
        <v>42</v>
      </c>
      <c r="R379" s="15" t="s">
        <v>77</v>
      </c>
      <c r="S379" s="15">
        <v>0</v>
      </c>
      <c r="T379" s="15">
        <v>0</v>
      </c>
      <c r="U379" s="31">
        <f t="shared" si="26"/>
        <v>0</v>
      </c>
      <c r="V379" s="24">
        <v>16.75</v>
      </c>
      <c r="W379" s="24">
        <f t="shared" si="27"/>
        <v>0</v>
      </c>
      <c r="X379" s="24">
        <v>50</v>
      </c>
      <c r="Y379" s="24">
        <f t="shared" si="28"/>
        <v>0</v>
      </c>
      <c r="Z379" s="28" t="str">
        <f>IFERROR(#REF!*U379,"")</f>
        <v/>
      </c>
      <c r="AA379" s="15" t="s">
        <v>414</v>
      </c>
      <c r="AB379" s="16">
        <f>SUM(U379/AA379)</f>
        <v>0</v>
      </c>
      <c r="AC379" s="16">
        <f t="shared" si="29"/>
        <v>0</v>
      </c>
      <c r="AD379" s="15">
        <f t="shared" si="30"/>
        <v>0</v>
      </c>
    </row>
    <row r="380" spans="1:30" ht="115.35" customHeight="1" x14ac:dyDescent="0.25">
      <c r="A380" s="14"/>
      <c r="B380" s="15" t="s">
        <v>27</v>
      </c>
      <c r="C380" s="15" t="s">
        <v>28</v>
      </c>
      <c r="D380" s="15" t="s">
        <v>139</v>
      </c>
      <c r="E380" s="15" t="s">
        <v>704</v>
      </c>
      <c r="F380" s="15" t="s">
        <v>879</v>
      </c>
      <c r="G380" s="15" t="s">
        <v>880</v>
      </c>
      <c r="H380" s="15" t="s">
        <v>373</v>
      </c>
      <c r="I380" s="15" t="s">
        <v>374</v>
      </c>
      <c r="J380" s="15" t="s">
        <v>866</v>
      </c>
      <c r="K380" s="15" t="s">
        <v>867</v>
      </c>
      <c r="L380" s="15"/>
      <c r="M380" s="15" t="s">
        <v>57</v>
      </c>
      <c r="N380" s="15" t="s">
        <v>881</v>
      </c>
      <c r="O380" s="15" t="s">
        <v>869</v>
      </c>
      <c r="P380" s="15" t="s">
        <v>882</v>
      </c>
      <c r="Q380" s="15" t="s">
        <v>42</v>
      </c>
      <c r="R380" s="15" t="s">
        <v>55</v>
      </c>
      <c r="S380" s="15">
        <v>864</v>
      </c>
      <c r="T380" s="15">
        <v>0</v>
      </c>
      <c r="U380" s="31">
        <f t="shared" si="26"/>
        <v>864</v>
      </c>
      <c r="V380" s="24">
        <v>22</v>
      </c>
      <c r="W380" s="24">
        <f t="shared" si="27"/>
        <v>19008</v>
      </c>
      <c r="X380" s="24">
        <v>55</v>
      </c>
      <c r="Y380" s="24">
        <f t="shared" si="28"/>
        <v>47520</v>
      </c>
      <c r="Z380" s="28" t="str">
        <f>IFERROR(#REF!*U380,"")</f>
        <v/>
      </c>
      <c r="AA380" s="15" t="s">
        <v>445</v>
      </c>
      <c r="AB380" s="16">
        <f>SUM(U380/AA380)</f>
        <v>43.2</v>
      </c>
      <c r="AC380" s="16">
        <f t="shared" si="29"/>
        <v>43</v>
      </c>
      <c r="AD380" s="15">
        <f t="shared" si="30"/>
        <v>860</v>
      </c>
    </row>
    <row r="381" spans="1:30" ht="25.35" customHeight="1" x14ac:dyDescent="0.25">
      <c r="A381" s="14" t="s">
        <v>412</v>
      </c>
      <c r="B381" s="15" t="s">
        <v>27</v>
      </c>
      <c r="C381" s="15" t="s">
        <v>28</v>
      </c>
      <c r="D381" s="15" t="s">
        <v>139</v>
      </c>
      <c r="E381" s="15" t="s">
        <v>704</v>
      </c>
      <c r="F381" s="15" t="s">
        <v>879</v>
      </c>
      <c r="G381" s="15" t="s">
        <v>880</v>
      </c>
      <c r="H381" s="15" t="s">
        <v>373</v>
      </c>
      <c r="I381" s="15" t="s">
        <v>374</v>
      </c>
      <c r="J381" s="15" t="s">
        <v>866</v>
      </c>
      <c r="K381" s="15" t="s">
        <v>867</v>
      </c>
      <c r="L381" s="15"/>
      <c r="M381" s="15" t="s">
        <v>57</v>
      </c>
      <c r="N381" s="15" t="s">
        <v>883</v>
      </c>
      <c r="O381" s="15" t="s">
        <v>869</v>
      </c>
      <c r="P381" s="15" t="s">
        <v>884</v>
      </c>
      <c r="Q381" s="15" t="s">
        <v>42</v>
      </c>
      <c r="R381" s="15" t="s">
        <v>55</v>
      </c>
      <c r="S381" s="15">
        <v>999</v>
      </c>
      <c r="T381" s="15">
        <v>0</v>
      </c>
      <c r="U381" s="31">
        <f t="shared" si="26"/>
        <v>999</v>
      </c>
      <c r="V381" s="24">
        <v>22</v>
      </c>
      <c r="W381" s="24">
        <f t="shared" si="27"/>
        <v>21978</v>
      </c>
      <c r="X381" s="24">
        <v>55</v>
      </c>
      <c r="Y381" s="24">
        <f t="shared" si="28"/>
        <v>54945</v>
      </c>
      <c r="Z381" s="28" t="str">
        <f>IFERROR(#REF!*U381,"")</f>
        <v/>
      </c>
      <c r="AA381" s="15" t="s">
        <v>445</v>
      </c>
      <c r="AB381" s="16">
        <f>SUM(U381/AA381)</f>
        <v>49.95</v>
      </c>
      <c r="AC381" s="16">
        <f t="shared" si="29"/>
        <v>49</v>
      </c>
      <c r="AD381" s="15">
        <f t="shared" si="30"/>
        <v>980</v>
      </c>
    </row>
    <row r="382" spans="1:30" ht="25.35" customHeight="1" x14ac:dyDescent="0.25">
      <c r="A382" s="14" t="s">
        <v>412</v>
      </c>
      <c r="B382" s="15" t="s">
        <v>27</v>
      </c>
      <c r="C382" s="15" t="s">
        <v>28</v>
      </c>
      <c r="D382" s="15" t="s">
        <v>139</v>
      </c>
      <c r="E382" s="15" t="s">
        <v>704</v>
      </c>
      <c r="F382" s="15" t="s">
        <v>879</v>
      </c>
      <c r="G382" s="15" t="s">
        <v>880</v>
      </c>
      <c r="H382" s="15" t="s">
        <v>373</v>
      </c>
      <c r="I382" s="15" t="s">
        <v>374</v>
      </c>
      <c r="J382" s="15" t="s">
        <v>866</v>
      </c>
      <c r="K382" s="15" t="s">
        <v>867</v>
      </c>
      <c r="L382" s="15"/>
      <c r="M382" s="15" t="s">
        <v>57</v>
      </c>
      <c r="N382" s="15" t="s">
        <v>885</v>
      </c>
      <c r="O382" s="15" t="s">
        <v>869</v>
      </c>
      <c r="P382" s="15" t="s">
        <v>886</v>
      </c>
      <c r="Q382" s="15" t="s">
        <v>42</v>
      </c>
      <c r="R382" s="15" t="s">
        <v>55</v>
      </c>
      <c r="S382" s="15">
        <v>502</v>
      </c>
      <c r="T382" s="15">
        <v>0</v>
      </c>
      <c r="U382" s="31">
        <f t="shared" si="26"/>
        <v>502</v>
      </c>
      <c r="V382" s="24">
        <v>22</v>
      </c>
      <c r="W382" s="24">
        <f t="shared" si="27"/>
        <v>11044</v>
      </c>
      <c r="X382" s="24">
        <v>55</v>
      </c>
      <c r="Y382" s="24">
        <f t="shared" si="28"/>
        <v>27610</v>
      </c>
      <c r="Z382" s="28" t="str">
        <f>IFERROR(#REF!*U382,"")</f>
        <v/>
      </c>
      <c r="AA382" s="15" t="s">
        <v>445</v>
      </c>
      <c r="AB382" s="16">
        <f>SUM(U382/AA382)</f>
        <v>25.1</v>
      </c>
      <c r="AC382" s="16">
        <f t="shared" si="29"/>
        <v>25</v>
      </c>
      <c r="AD382" s="15">
        <f t="shared" si="30"/>
        <v>500</v>
      </c>
    </row>
    <row r="383" spans="1:30" ht="25.35" customHeight="1" x14ac:dyDescent="0.25">
      <c r="A383" s="14" t="s">
        <v>412</v>
      </c>
      <c r="B383" s="15" t="s">
        <v>27</v>
      </c>
      <c r="C383" s="15" t="s">
        <v>28</v>
      </c>
      <c r="D383" s="15" t="s">
        <v>139</v>
      </c>
      <c r="E383" s="15" t="s">
        <v>704</v>
      </c>
      <c r="F383" s="15" t="s">
        <v>879</v>
      </c>
      <c r="G383" s="15" t="s">
        <v>880</v>
      </c>
      <c r="H383" s="15" t="s">
        <v>373</v>
      </c>
      <c r="I383" s="15" t="s">
        <v>374</v>
      </c>
      <c r="J383" s="15" t="s">
        <v>866</v>
      </c>
      <c r="K383" s="15" t="s">
        <v>867</v>
      </c>
      <c r="L383" s="15"/>
      <c r="M383" s="15" t="s">
        <v>57</v>
      </c>
      <c r="N383" s="15" t="s">
        <v>887</v>
      </c>
      <c r="O383" s="15" t="s">
        <v>869</v>
      </c>
      <c r="P383" s="15" t="s">
        <v>888</v>
      </c>
      <c r="Q383" s="15" t="s">
        <v>42</v>
      </c>
      <c r="R383" s="15" t="s">
        <v>55</v>
      </c>
      <c r="S383" s="15">
        <v>772</v>
      </c>
      <c r="T383" s="15">
        <v>0</v>
      </c>
      <c r="U383" s="31">
        <f t="shared" si="26"/>
        <v>772</v>
      </c>
      <c r="V383" s="24">
        <v>22</v>
      </c>
      <c r="W383" s="24">
        <f t="shared" si="27"/>
        <v>16984</v>
      </c>
      <c r="X383" s="24">
        <v>55</v>
      </c>
      <c r="Y383" s="24">
        <f t="shared" si="28"/>
        <v>42460</v>
      </c>
      <c r="Z383" s="28" t="str">
        <f>IFERROR(#REF!*U383,"")</f>
        <v/>
      </c>
      <c r="AA383" s="15" t="s">
        <v>414</v>
      </c>
      <c r="AB383" s="16">
        <f>SUM(U383/AA383)</f>
        <v>42.888888888888886</v>
      </c>
      <c r="AC383" s="16">
        <f t="shared" si="29"/>
        <v>42</v>
      </c>
      <c r="AD383" s="15">
        <f t="shared" si="30"/>
        <v>756</v>
      </c>
    </row>
    <row r="384" spans="1:30" ht="25.35" customHeight="1" x14ac:dyDescent="0.25">
      <c r="A384" s="14" t="s">
        <v>412</v>
      </c>
      <c r="B384" s="15" t="s">
        <v>27</v>
      </c>
      <c r="C384" s="15" t="s">
        <v>28</v>
      </c>
      <c r="D384" s="15" t="s">
        <v>139</v>
      </c>
      <c r="E384" s="15" t="s">
        <v>704</v>
      </c>
      <c r="F384" s="15" t="s">
        <v>879</v>
      </c>
      <c r="G384" s="15" t="s">
        <v>880</v>
      </c>
      <c r="H384" s="15" t="s">
        <v>373</v>
      </c>
      <c r="I384" s="15" t="s">
        <v>374</v>
      </c>
      <c r="J384" s="15" t="s">
        <v>866</v>
      </c>
      <c r="K384" s="15" t="s">
        <v>867</v>
      </c>
      <c r="L384" s="15"/>
      <c r="M384" s="15" t="s">
        <v>57</v>
      </c>
      <c r="N384" s="15" t="s">
        <v>889</v>
      </c>
      <c r="O384" s="15" t="s">
        <v>869</v>
      </c>
      <c r="P384" s="15" t="s">
        <v>890</v>
      </c>
      <c r="Q384" s="15" t="s">
        <v>42</v>
      </c>
      <c r="R384" s="15" t="s">
        <v>55</v>
      </c>
      <c r="S384" s="15">
        <v>242</v>
      </c>
      <c r="T384" s="15">
        <v>0</v>
      </c>
      <c r="U384" s="31">
        <f t="shared" si="26"/>
        <v>242</v>
      </c>
      <c r="V384" s="24">
        <v>22</v>
      </c>
      <c r="W384" s="24">
        <f t="shared" si="27"/>
        <v>5324</v>
      </c>
      <c r="X384" s="24">
        <v>55</v>
      </c>
      <c r="Y384" s="24">
        <f t="shared" si="28"/>
        <v>13310</v>
      </c>
      <c r="Z384" s="28" t="str">
        <f>IFERROR(#REF!*U384,"")</f>
        <v/>
      </c>
      <c r="AA384" s="15" t="s">
        <v>414</v>
      </c>
      <c r="AB384" s="16">
        <f>SUM(U384/AA384)</f>
        <v>13.444444444444445</v>
      </c>
      <c r="AC384" s="16">
        <f t="shared" si="29"/>
        <v>13</v>
      </c>
      <c r="AD384" s="15">
        <f t="shared" si="30"/>
        <v>234</v>
      </c>
    </row>
    <row r="385" spans="1:30" ht="25.35" customHeight="1" x14ac:dyDescent="0.25">
      <c r="A385" s="14" t="s">
        <v>412</v>
      </c>
      <c r="B385" s="15" t="s">
        <v>27</v>
      </c>
      <c r="C385" s="15" t="s">
        <v>28</v>
      </c>
      <c r="D385" s="15" t="s">
        <v>139</v>
      </c>
      <c r="E385" s="15" t="s">
        <v>704</v>
      </c>
      <c r="F385" s="15" t="s">
        <v>879</v>
      </c>
      <c r="G385" s="15" t="s">
        <v>880</v>
      </c>
      <c r="H385" s="15" t="s">
        <v>373</v>
      </c>
      <c r="I385" s="15" t="s">
        <v>374</v>
      </c>
      <c r="J385" s="15" t="s">
        <v>866</v>
      </c>
      <c r="K385" s="15" t="s">
        <v>867</v>
      </c>
      <c r="L385" s="15"/>
      <c r="M385" s="15" t="s">
        <v>57</v>
      </c>
      <c r="N385" s="15" t="s">
        <v>891</v>
      </c>
      <c r="O385" s="15" t="s">
        <v>869</v>
      </c>
      <c r="P385" s="15" t="s">
        <v>892</v>
      </c>
      <c r="Q385" s="15" t="s">
        <v>42</v>
      </c>
      <c r="R385" s="15" t="s">
        <v>55</v>
      </c>
      <c r="S385" s="15">
        <v>143</v>
      </c>
      <c r="T385" s="15">
        <v>0</v>
      </c>
      <c r="U385" s="31">
        <f t="shared" si="26"/>
        <v>143</v>
      </c>
      <c r="V385" s="24">
        <v>22</v>
      </c>
      <c r="W385" s="24">
        <f t="shared" si="27"/>
        <v>3146</v>
      </c>
      <c r="X385" s="24">
        <v>55</v>
      </c>
      <c r="Y385" s="24">
        <f t="shared" si="28"/>
        <v>7865</v>
      </c>
      <c r="Z385" s="28" t="str">
        <f>IFERROR(#REF!*U385,"")</f>
        <v/>
      </c>
      <c r="AA385" s="15" t="s">
        <v>414</v>
      </c>
      <c r="AB385" s="16">
        <f>SUM(U385/AA385)</f>
        <v>7.9444444444444446</v>
      </c>
      <c r="AC385" s="16">
        <f t="shared" si="29"/>
        <v>7</v>
      </c>
      <c r="AD385" s="15">
        <f t="shared" si="30"/>
        <v>126</v>
      </c>
    </row>
    <row r="386" spans="1:30" ht="115.35" customHeight="1" x14ac:dyDescent="0.25">
      <c r="A386" s="14"/>
      <c r="B386" s="15" t="s">
        <v>27</v>
      </c>
      <c r="C386" s="15" t="s">
        <v>28</v>
      </c>
      <c r="D386" s="15" t="s">
        <v>139</v>
      </c>
      <c r="E386" s="15" t="s">
        <v>402</v>
      </c>
      <c r="F386" s="15" t="s">
        <v>641</v>
      </c>
      <c r="G386" s="15" t="s">
        <v>440</v>
      </c>
      <c r="H386" s="15" t="s">
        <v>464</v>
      </c>
      <c r="I386" s="15" t="s">
        <v>465</v>
      </c>
      <c r="J386" s="15" t="s">
        <v>441</v>
      </c>
      <c r="K386" s="15" t="s">
        <v>442</v>
      </c>
      <c r="L386" s="15"/>
      <c r="M386" s="15" t="s">
        <v>266</v>
      </c>
      <c r="N386" s="15" t="s">
        <v>702</v>
      </c>
      <c r="O386" s="15" t="s">
        <v>498</v>
      </c>
      <c r="P386" s="15" t="s">
        <v>703</v>
      </c>
      <c r="Q386" s="15" t="s">
        <v>42</v>
      </c>
      <c r="R386" s="15" t="s">
        <v>65</v>
      </c>
      <c r="S386" s="15">
        <v>245</v>
      </c>
      <c r="T386" s="15">
        <v>0</v>
      </c>
      <c r="U386" s="31">
        <f t="shared" si="26"/>
        <v>245</v>
      </c>
      <c r="V386" s="24">
        <v>16.75</v>
      </c>
      <c r="W386" s="24">
        <f t="shared" si="27"/>
        <v>4103.75</v>
      </c>
      <c r="X386" s="24">
        <v>50</v>
      </c>
      <c r="Y386" s="24">
        <f t="shared" si="28"/>
        <v>12250</v>
      </c>
      <c r="Z386" s="28" t="str">
        <f>IFERROR(#REF!*U386,"")</f>
        <v/>
      </c>
      <c r="AA386" s="15" t="s">
        <v>414</v>
      </c>
      <c r="AB386" s="16">
        <f>SUM(U386/AA386)</f>
        <v>13.611111111111111</v>
      </c>
      <c r="AC386" s="16">
        <f t="shared" si="29"/>
        <v>13</v>
      </c>
      <c r="AD386" s="15">
        <f t="shared" si="30"/>
        <v>234</v>
      </c>
    </row>
    <row r="387" spans="1:30" ht="25.35" customHeight="1" x14ac:dyDescent="0.25">
      <c r="A387" s="14" t="s">
        <v>412</v>
      </c>
      <c r="B387" s="15" t="s">
        <v>27</v>
      </c>
      <c r="C387" s="15" t="s">
        <v>28</v>
      </c>
      <c r="D387" s="15" t="s">
        <v>139</v>
      </c>
      <c r="E387" s="15" t="s">
        <v>402</v>
      </c>
      <c r="F387" s="15" t="s">
        <v>641</v>
      </c>
      <c r="G387" s="15" t="s">
        <v>440</v>
      </c>
      <c r="H387" s="15" t="s">
        <v>464</v>
      </c>
      <c r="I387" s="15" t="s">
        <v>465</v>
      </c>
      <c r="J387" s="15" t="s">
        <v>441</v>
      </c>
      <c r="K387" s="15" t="s">
        <v>442</v>
      </c>
      <c r="L387" s="15"/>
      <c r="M387" s="15" t="s">
        <v>266</v>
      </c>
      <c r="N387" s="15" t="s">
        <v>700</v>
      </c>
      <c r="O387" s="15" t="s">
        <v>498</v>
      </c>
      <c r="P387" s="15" t="s">
        <v>701</v>
      </c>
      <c r="Q387" s="15" t="s">
        <v>42</v>
      </c>
      <c r="R387" s="15" t="s">
        <v>65</v>
      </c>
      <c r="S387" s="15">
        <v>465</v>
      </c>
      <c r="T387" s="15">
        <v>0</v>
      </c>
      <c r="U387" s="31">
        <f t="shared" si="26"/>
        <v>465</v>
      </c>
      <c r="V387" s="24">
        <v>16.75</v>
      </c>
      <c r="W387" s="24">
        <f t="shared" si="27"/>
        <v>7788.75</v>
      </c>
      <c r="X387" s="24">
        <v>50</v>
      </c>
      <c r="Y387" s="24">
        <f t="shared" si="28"/>
        <v>23250</v>
      </c>
      <c r="Z387" s="28" t="str">
        <f>IFERROR(#REF!*U387,"")</f>
        <v/>
      </c>
      <c r="AA387" s="15" t="s">
        <v>445</v>
      </c>
      <c r="AB387" s="16">
        <f>SUM(U387/AA387)</f>
        <v>23.25</v>
      </c>
      <c r="AC387" s="16">
        <f t="shared" si="29"/>
        <v>23</v>
      </c>
      <c r="AD387" s="15">
        <f t="shared" si="30"/>
        <v>460</v>
      </c>
    </row>
    <row r="388" spans="1:30" ht="25.35" customHeight="1" x14ac:dyDescent="0.25">
      <c r="A388" s="14" t="s">
        <v>412</v>
      </c>
      <c r="B388" s="15" t="s">
        <v>27</v>
      </c>
      <c r="C388" s="15" t="s">
        <v>28</v>
      </c>
      <c r="D388" s="15" t="s">
        <v>139</v>
      </c>
      <c r="E388" s="15" t="s">
        <v>402</v>
      </c>
      <c r="F388" s="15" t="s">
        <v>641</v>
      </c>
      <c r="G388" s="15" t="s">
        <v>440</v>
      </c>
      <c r="H388" s="15" t="s">
        <v>464</v>
      </c>
      <c r="I388" s="15" t="s">
        <v>465</v>
      </c>
      <c r="J388" s="15" t="s">
        <v>441</v>
      </c>
      <c r="K388" s="15" t="s">
        <v>442</v>
      </c>
      <c r="L388" s="15"/>
      <c r="M388" s="15" t="s">
        <v>266</v>
      </c>
      <c r="N388" s="15" t="s">
        <v>698</v>
      </c>
      <c r="O388" s="15" t="s">
        <v>498</v>
      </c>
      <c r="P388" s="15" t="s">
        <v>699</v>
      </c>
      <c r="Q388" s="15" t="s">
        <v>42</v>
      </c>
      <c r="R388" s="15" t="s">
        <v>65</v>
      </c>
      <c r="S388" s="15">
        <v>500</v>
      </c>
      <c r="T388" s="15">
        <v>0</v>
      </c>
      <c r="U388" s="31">
        <f t="shared" si="26"/>
        <v>500</v>
      </c>
      <c r="V388" s="24">
        <v>16.75</v>
      </c>
      <c r="W388" s="24">
        <f t="shared" si="27"/>
        <v>8375</v>
      </c>
      <c r="X388" s="24">
        <v>50</v>
      </c>
      <c r="Y388" s="24">
        <f t="shared" si="28"/>
        <v>25000</v>
      </c>
      <c r="Z388" s="28" t="str">
        <f>IFERROR(#REF!*U388,"")</f>
        <v/>
      </c>
      <c r="AA388" s="15" t="s">
        <v>445</v>
      </c>
      <c r="AB388" s="16">
        <f>SUM(U388/AA388)</f>
        <v>25</v>
      </c>
      <c r="AC388" s="16">
        <f t="shared" si="29"/>
        <v>25</v>
      </c>
      <c r="AD388" s="15">
        <f t="shared" si="30"/>
        <v>500</v>
      </c>
    </row>
    <row r="389" spans="1:30" ht="25.35" customHeight="1" x14ac:dyDescent="0.25">
      <c r="A389" s="14" t="s">
        <v>412</v>
      </c>
      <c r="B389" s="15" t="s">
        <v>27</v>
      </c>
      <c r="C389" s="15" t="s">
        <v>28</v>
      </c>
      <c r="D389" s="15" t="s">
        <v>139</v>
      </c>
      <c r="E389" s="15" t="s">
        <v>402</v>
      </c>
      <c r="F389" s="15" t="s">
        <v>493</v>
      </c>
      <c r="G389" s="15" t="s">
        <v>494</v>
      </c>
      <c r="H389" s="15" t="s">
        <v>505</v>
      </c>
      <c r="I389" s="15" t="s">
        <v>506</v>
      </c>
      <c r="J389" s="15" t="s">
        <v>441</v>
      </c>
      <c r="K389" s="15" t="s">
        <v>442</v>
      </c>
      <c r="L389" s="15"/>
      <c r="M389" s="15" t="s">
        <v>116</v>
      </c>
      <c r="N389" s="15" t="s">
        <v>507</v>
      </c>
      <c r="O389" s="15" t="s">
        <v>498</v>
      </c>
      <c r="P389" s="15" t="s">
        <v>508</v>
      </c>
      <c r="Q389" s="15" t="s">
        <v>42</v>
      </c>
      <c r="R389" s="15" t="s">
        <v>77</v>
      </c>
      <c r="S389" s="15">
        <v>96</v>
      </c>
      <c r="T389" s="15">
        <v>0</v>
      </c>
      <c r="U389" s="31">
        <f t="shared" si="26"/>
        <v>96</v>
      </c>
      <c r="V389" s="24">
        <v>16.75</v>
      </c>
      <c r="W389" s="24">
        <f t="shared" si="27"/>
        <v>1608</v>
      </c>
      <c r="X389" s="24">
        <v>50</v>
      </c>
      <c r="Y389" s="24">
        <f t="shared" si="28"/>
        <v>4800</v>
      </c>
      <c r="Z389" s="28" t="str">
        <f>IFERROR(#REF!*U389,"")</f>
        <v/>
      </c>
      <c r="AA389" s="15" t="s">
        <v>414</v>
      </c>
      <c r="AB389" s="16">
        <f>SUM(U389/AA389)</f>
        <v>5.333333333333333</v>
      </c>
      <c r="AC389" s="16">
        <f t="shared" si="29"/>
        <v>5</v>
      </c>
      <c r="AD389" s="15">
        <f t="shared" si="30"/>
        <v>90</v>
      </c>
    </row>
    <row r="390" spans="1:30" ht="115.35" customHeight="1" x14ac:dyDescent="0.25">
      <c r="A390" s="14"/>
      <c r="B390" s="15" t="s">
        <v>27</v>
      </c>
      <c r="C390" s="15" t="s">
        <v>28</v>
      </c>
      <c r="D390" s="15" t="s">
        <v>139</v>
      </c>
      <c r="E390" s="15" t="s">
        <v>402</v>
      </c>
      <c r="F390" s="15" t="s">
        <v>493</v>
      </c>
      <c r="G390" s="15" t="s">
        <v>494</v>
      </c>
      <c r="H390" s="15" t="s">
        <v>585</v>
      </c>
      <c r="I390" s="15" t="s">
        <v>586</v>
      </c>
      <c r="J390" s="15" t="s">
        <v>441</v>
      </c>
      <c r="K390" s="15" t="s">
        <v>442</v>
      </c>
      <c r="L390" s="15"/>
      <c r="M390" s="15" t="s">
        <v>424</v>
      </c>
      <c r="N390" s="15" t="s">
        <v>587</v>
      </c>
      <c r="O390" s="15" t="s">
        <v>498</v>
      </c>
      <c r="P390" s="15" t="s">
        <v>588</v>
      </c>
      <c r="Q390" s="15" t="s">
        <v>42</v>
      </c>
      <c r="R390" s="15" t="s">
        <v>77</v>
      </c>
      <c r="S390" s="15">
        <v>29</v>
      </c>
      <c r="T390" s="15">
        <v>0</v>
      </c>
      <c r="U390" s="31">
        <f t="shared" ref="U390:U453" si="31">SUM(S390:T390)</f>
        <v>29</v>
      </c>
      <c r="V390" s="24">
        <v>16.75</v>
      </c>
      <c r="W390" s="24">
        <f t="shared" ref="W390:W453" si="32">V390*U390</f>
        <v>485.75</v>
      </c>
      <c r="X390" s="24">
        <v>50</v>
      </c>
      <c r="Y390" s="24">
        <f t="shared" ref="Y390:Y453" si="33">X390*U390</f>
        <v>1450</v>
      </c>
      <c r="Z390" s="28" t="str">
        <f>IFERROR(#REF!*U390,"")</f>
        <v/>
      </c>
      <c r="AA390" s="15" t="s">
        <v>414</v>
      </c>
      <c r="AB390" s="16">
        <f>SUM(U390/AA390)</f>
        <v>1.6111111111111112</v>
      </c>
      <c r="AC390" s="16">
        <f t="shared" ref="AC390:AC453" si="34">ROUNDDOWN(AB390,0)</f>
        <v>1</v>
      </c>
      <c r="AD390" s="15">
        <f t="shared" ref="AD390:AD453" si="35">SUM(AC390*AA390)</f>
        <v>18</v>
      </c>
    </row>
    <row r="391" spans="1:30" ht="115.35" customHeight="1" x14ac:dyDescent="0.25">
      <c r="A391" s="14"/>
      <c r="B391" s="15" t="s">
        <v>27</v>
      </c>
      <c r="C391" s="15" t="s">
        <v>28</v>
      </c>
      <c r="D391" s="15" t="s">
        <v>139</v>
      </c>
      <c r="E391" s="15" t="s">
        <v>402</v>
      </c>
      <c r="F391" s="15" t="s">
        <v>439</v>
      </c>
      <c r="G391" s="15" t="s">
        <v>440</v>
      </c>
      <c r="H391" s="15" t="s">
        <v>427</v>
      </c>
      <c r="I391" s="15" t="s">
        <v>428</v>
      </c>
      <c r="J391" s="15" t="s">
        <v>441</v>
      </c>
      <c r="K391" s="15" t="s">
        <v>442</v>
      </c>
      <c r="L391" s="15"/>
      <c r="M391" s="15" t="s">
        <v>410</v>
      </c>
      <c r="N391" s="15" t="s">
        <v>443</v>
      </c>
      <c r="O391" s="15" t="s">
        <v>412</v>
      </c>
      <c r="P391" s="15" t="s">
        <v>444</v>
      </c>
      <c r="Q391" s="15" t="s">
        <v>42</v>
      </c>
      <c r="R391" s="15" t="s">
        <v>77</v>
      </c>
      <c r="S391" s="15">
        <v>94</v>
      </c>
      <c r="T391" s="15">
        <v>0</v>
      </c>
      <c r="U391" s="31">
        <f t="shared" si="31"/>
        <v>94</v>
      </c>
      <c r="V391" s="24">
        <v>13.5</v>
      </c>
      <c r="W391" s="24">
        <f t="shared" si="32"/>
        <v>1269</v>
      </c>
      <c r="X391" s="24">
        <v>45</v>
      </c>
      <c r="Y391" s="24">
        <f t="shared" si="33"/>
        <v>4230</v>
      </c>
      <c r="Z391" s="28" t="str">
        <f>IFERROR(#REF!*U391,"")</f>
        <v/>
      </c>
      <c r="AA391" s="15" t="s">
        <v>445</v>
      </c>
      <c r="AB391" s="16">
        <f>SUM(U391/AA391)</f>
        <v>4.7</v>
      </c>
      <c r="AC391" s="16">
        <f t="shared" si="34"/>
        <v>4</v>
      </c>
      <c r="AD391" s="15">
        <f t="shared" si="35"/>
        <v>80</v>
      </c>
    </row>
    <row r="392" spans="1:30" ht="25.35" customHeight="1" x14ac:dyDescent="0.25">
      <c r="A392" s="14" t="s">
        <v>412</v>
      </c>
      <c r="B392" s="15" t="s">
        <v>27</v>
      </c>
      <c r="C392" s="15" t="s">
        <v>28</v>
      </c>
      <c r="D392" s="15" t="s">
        <v>139</v>
      </c>
      <c r="E392" s="15" t="s">
        <v>402</v>
      </c>
      <c r="F392" s="15" t="s">
        <v>439</v>
      </c>
      <c r="G392" s="15" t="s">
        <v>440</v>
      </c>
      <c r="H392" s="15" t="s">
        <v>427</v>
      </c>
      <c r="I392" s="15" t="s">
        <v>428</v>
      </c>
      <c r="J392" s="15" t="s">
        <v>441</v>
      </c>
      <c r="K392" s="15" t="s">
        <v>442</v>
      </c>
      <c r="L392" s="15"/>
      <c r="M392" s="15" t="s">
        <v>416</v>
      </c>
      <c r="N392" s="15" t="s">
        <v>446</v>
      </c>
      <c r="O392" s="15" t="s">
        <v>412</v>
      </c>
      <c r="P392" s="15" t="s">
        <v>447</v>
      </c>
      <c r="Q392" s="15" t="s">
        <v>42</v>
      </c>
      <c r="R392" s="15" t="s">
        <v>77</v>
      </c>
      <c r="S392" s="15">
        <v>299</v>
      </c>
      <c r="T392" s="15">
        <v>0</v>
      </c>
      <c r="U392" s="31">
        <f t="shared" si="31"/>
        <v>299</v>
      </c>
      <c r="V392" s="24">
        <v>13.5</v>
      </c>
      <c r="W392" s="24">
        <f t="shared" si="32"/>
        <v>4036.5</v>
      </c>
      <c r="X392" s="24">
        <v>45</v>
      </c>
      <c r="Y392" s="24">
        <f t="shared" si="33"/>
        <v>13455</v>
      </c>
      <c r="Z392" s="28" t="str">
        <f>IFERROR(#REF!*U392,"")</f>
        <v/>
      </c>
      <c r="AA392" s="15" t="s">
        <v>445</v>
      </c>
      <c r="AB392" s="16">
        <f>SUM(U392/AA392)</f>
        <v>14.95</v>
      </c>
      <c r="AC392" s="16">
        <f t="shared" si="34"/>
        <v>14</v>
      </c>
      <c r="AD392" s="15">
        <f t="shared" si="35"/>
        <v>280</v>
      </c>
    </row>
    <row r="393" spans="1:30" ht="25.35" customHeight="1" x14ac:dyDescent="0.25">
      <c r="A393" s="14" t="s">
        <v>412</v>
      </c>
      <c r="B393" s="15" t="s">
        <v>27</v>
      </c>
      <c r="C393" s="15" t="s">
        <v>28</v>
      </c>
      <c r="D393" s="15" t="s">
        <v>139</v>
      </c>
      <c r="E393" s="15" t="s">
        <v>402</v>
      </c>
      <c r="F393" s="15" t="s">
        <v>439</v>
      </c>
      <c r="G393" s="15" t="s">
        <v>440</v>
      </c>
      <c r="H393" s="15" t="s">
        <v>427</v>
      </c>
      <c r="I393" s="15" t="s">
        <v>428</v>
      </c>
      <c r="J393" s="15" t="s">
        <v>441</v>
      </c>
      <c r="K393" s="15" t="s">
        <v>442</v>
      </c>
      <c r="L393" s="15"/>
      <c r="M393" s="15" t="s">
        <v>420</v>
      </c>
      <c r="N393" s="15" t="s">
        <v>448</v>
      </c>
      <c r="O393" s="15" t="s">
        <v>412</v>
      </c>
      <c r="P393" s="15" t="s">
        <v>449</v>
      </c>
      <c r="Q393" s="15" t="s">
        <v>42</v>
      </c>
      <c r="R393" s="15" t="s">
        <v>77</v>
      </c>
      <c r="S393" s="15">
        <v>91</v>
      </c>
      <c r="T393" s="15">
        <v>0</v>
      </c>
      <c r="U393" s="31">
        <f t="shared" si="31"/>
        <v>91</v>
      </c>
      <c r="V393" s="24">
        <v>13.5</v>
      </c>
      <c r="W393" s="24">
        <f t="shared" si="32"/>
        <v>1228.5</v>
      </c>
      <c r="X393" s="24">
        <v>45</v>
      </c>
      <c r="Y393" s="24">
        <f t="shared" si="33"/>
        <v>4095</v>
      </c>
      <c r="Z393" s="28" t="str">
        <f>IFERROR(#REF!*U393,"")</f>
        <v/>
      </c>
      <c r="AA393" s="15" t="s">
        <v>414</v>
      </c>
      <c r="AB393" s="16">
        <f>SUM(U393/AA393)</f>
        <v>5.0555555555555554</v>
      </c>
      <c r="AC393" s="16">
        <f t="shared" si="34"/>
        <v>5</v>
      </c>
      <c r="AD393" s="15">
        <f t="shared" si="35"/>
        <v>90</v>
      </c>
    </row>
    <row r="394" spans="1:30" ht="25.35" customHeight="1" x14ac:dyDescent="0.25">
      <c r="A394" s="14" t="s">
        <v>412</v>
      </c>
      <c r="B394" s="15" t="s">
        <v>27</v>
      </c>
      <c r="C394" s="15" t="s">
        <v>28</v>
      </c>
      <c r="D394" s="15" t="s">
        <v>139</v>
      </c>
      <c r="E394" s="15" t="s">
        <v>402</v>
      </c>
      <c r="F394" s="15" t="s">
        <v>439</v>
      </c>
      <c r="G394" s="15" t="s">
        <v>440</v>
      </c>
      <c r="H394" s="15" t="s">
        <v>427</v>
      </c>
      <c r="I394" s="15" t="s">
        <v>428</v>
      </c>
      <c r="J394" s="15" t="s">
        <v>441</v>
      </c>
      <c r="K394" s="15" t="s">
        <v>442</v>
      </c>
      <c r="L394" s="15"/>
      <c r="M394" s="15" t="s">
        <v>424</v>
      </c>
      <c r="N394" s="15" t="s">
        <v>450</v>
      </c>
      <c r="O394" s="15" t="s">
        <v>412</v>
      </c>
      <c r="P394" s="15" t="s">
        <v>451</v>
      </c>
      <c r="Q394" s="15" t="s">
        <v>42</v>
      </c>
      <c r="R394" s="15" t="s">
        <v>77</v>
      </c>
      <c r="S394" s="15">
        <v>95</v>
      </c>
      <c r="T394" s="15">
        <v>0</v>
      </c>
      <c r="U394" s="31">
        <f t="shared" si="31"/>
        <v>95</v>
      </c>
      <c r="V394" s="24">
        <v>13.5</v>
      </c>
      <c r="W394" s="24">
        <f t="shared" si="32"/>
        <v>1282.5</v>
      </c>
      <c r="X394" s="24">
        <v>45</v>
      </c>
      <c r="Y394" s="24">
        <f t="shared" si="33"/>
        <v>4275</v>
      </c>
      <c r="Z394" s="28" t="str">
        <f>IFERROR(#REF!*U394,"")</f>
        <v/>
      </c>
      <c r="AA394" s="15" t="s">
        <v>414</v>
      </c>
      <c r="AB394" s="16">
        <f>SUM(U394/AA394)</f>
        <v>5.2777777777777777</v>
      </c>
      <c r="AC394" s="16">
        <f t="shared" si="34"/>
        <v>5</v>
      </c>
      <c r="AD394" s="15">
        <f t="shared" si="35"/>
        <v>90</v>
      </c>
    </row>
    <row r="395" spans="1:30" ht="25.35" customHeight="1" x14ac:dyDescent="0.25">
      <c r="A395" s="14" t="s">
        <v>412</v>
      </c>
      <c r="B395" s="15" t="s">
        <v>27</v>
      </c>
      <c r="C395" s="15" t="s">
        <v>28</v>
      </c>
      <c r="D395" s="15" t="s">
        <v>139</v>
      </c>
      <c r="E395" s="15" t="s">
        <v>402</v>
      </c>
      <c r="F395" s="15" t="s">
        <v>641</v>
      </c>
      <c r="G395" s="15" t="s">
        <v>440</v>
      </c>
      <c r="H395" s="15" t="s">
        <v>33</v>
      </c>
      <c r="I395" s="15" t="s">
        <v>34</v>
      </c>
      <c r="J395" s="15" t="s">
        <v>495</v>
      </c>
      <c r="K395" s="15" t="s">
        <v>496</v>
      </c>
      <c r="L395" s="15"/>
      <c r="M395" s="15" t="s">
        <v>116</v>
      </c>
      <c r="N395" s="15" t="s">
        <v>650</v>
      </c>
      <c r="O395" s="15" t="s">
        <v>498</v>
      </c>
      <c r="P395" s="15" t="s">
        <v>651</v>
      </c>
      <c r="Q395" s="15" t="s">
        <v>534</v>
      </c>
      <c r="R395" s="15" t="s">
        <v>65</v>
      </c>
      <c r="S395" s="15">
        <v>359</v>
      </c>
      <c r="T395" s="15">
        <v>0</v>
      </c>
      <c r="U395" s="31">
        <f t="shared" si="31"/>
        <v>359</v>
      </c>
      <c r="V395" s="24">
        <v>15.5</v>
      </c>
      <c r="W395" s="24">
        <f t="shared" si="32"/>
        <v>5564.5</v>
      </c>
      <c r="X395" s="24">
        <v>50</v>
      </c>
      <c r="Y395" s="24">
        <f t="shared" si="33"/>
        <v>17950</v>
      </c>
      <c r="Z395" s="28" t="str">
        <f>IFERROR(#REF!*U395,"")</f>
        <v/>
      </c>
      <c r="AA395" s="15" t="s">
        <v>445</v>
      </c>
      <c r="AB395" s="16">
        <f>SUM(U395/AA395)</f>
        <v>17.95</v>
      </c>
      <c r="AC395" s="16">
        <f t="shared" si="34"/>
        <v>17</v>
      </c>
      <c r="AD395" s="15">
        <f t="shared" si="35"/>
        <v>340</v>
      </c>
    </row>
    <row r="396" spans="1:30" ht="25.35" customHeight="1" x14ac:dyDescent="0.25">
      <c r="A396" s="14" t="s">
        <v>412</v>
      </c>
      <c r="B396" s="15" t="s">
        <v>27</v>
      </c>
      <c r="C396" s="15" t="s">
        <v>28</v>
      </c>
      <c r="D396" s="15" t="s">
        <v>139</v>
      </c>
      <c r="E396" s="15" t="s">
        <v>402</v>
      </c>
      <c r="F396" s="15" t="s">
        <v>641</v>
      </c>
      <c r="G396" s="15" t="s">
        <v>440</v>
      </c>
      <c r="H396" s="15" t="s">
        <v>33</v>
      </c>
      <c r="I396" s="15" t="s">
        <v>34</v>
      </c>
      <c r="J396" s="15" t="s">
        <v>495</v>
      </c>
      <c r="K396" s="15" t="s">
        <v>496</v>
      </c>
      <c r="L396" s="15"/>
      <c r="M396" s="15" t="s">
        <v>116</v>
      </c>
      <c r="N396" s="15" t="s">
        <v>652</v>
      </c>
      <c r="O396" s="15" t="s">
        <v>498</v>
      </c>
      <c r="P396" s="15" t="s">
        <v>653</v>
      </c>
      <c r="Q396" s="15" t="s">
        <v>534</v>
      </c>
      <c r="R396" s="15" t="s">
        <v>65</v>
      </c>
      <c r="S396" s="15">
        <v>26</v>
      </c>
      <c r="T396" s="15">
        <v>0</v>
      </c>
      <c r="U396" s="31">
        <f t="shared" si="31"/>
        <v>26</v>
      </c>
      <c r="V396" s="24">
        <v>15.5</v>
      </c>
      <c r="W396" s="24">
        <f t="shared" si="32"/>
        <v>403</v>
      </c>
      <c r="X396" s="24">
        <v>50</v>
      </c>
      <c r="Y396" s="24">
        <f t="shared" si="33"/>
        <v>1300</v>
      </c>
      <c r="Z396" s="28" t="str">
        <f>IFERROR(#REF!*U396,"")</f>
        <v/>
      </c>
      <c r="AA396" s="15" t="s">
        <v>445</v>
      </c>
      <c r="AB396" s="16">
        <f>SUM(U396/AA396)</f>
        <v>1.3</v>
      </c>
      <c r="AC396" s="16">
        <f t="shared" si="34"/>
        <v>1</v>
      </c>
      <c r="AD396" s="15">
        <f t="shared" si="35"/>
        <v>20</v>
      </c>
    </row>
    <row r="397" spans="1:30" ht="115.35" customHeight="1" x14ac:dyDescent="0.25">
      <c r="A397" s="14"/>
      <c r="B397" s="15" t="s">
        <v>27</v>
      </c>
      <c r="C397" s="15" t="s">
        <v>28</v>
      </c>
      <c r="D397" s="15" t="s">
        <v>139</v>
      </c>
      <c r="E397" s="15" t="s">
        <v>402</v>
      </c>
      <c r="F397" s="15" t="s">
        <v>641</v>
      </c>
      <c r="G397" s="15" t="s">
        <v>440</v>
      </c>
      <c r="H397" s="15" t="s">
        <v>381</v>
      </c>
      <c r="I397" s="15" t="s">
        <v>382</v>
      </c>
      <c r="J397" s="15" t="s">
        <v>495</v>
      </c>
      <c r="K397" s="15" t="s">
        <v>496</v>
      </c>
      <c r="L397" s="15"/>
      <c r="M397" s="15" t="s">
        <v>116</v>
      </c>
      <c r="N397" s="15" t="s">
        <v>674</v>
      </c>
      <c r="O397" s="15" t="s">
        <v>498</v>
      </c>
      <c r="P397" s="15" t="s">
        <v>675</v>
      </c>
      <c r="Q397" s="15" t="s">
        <v>534</v>
      </c>
      <c r="R397" s="15" t="s">
        <v>65</v>
      </c>
      <c r="S397" s="15">
        <v>11</v>
      </c>
      <c r="T397" s="15">
        <v>0</v>
      </c>
      <c r="U397" s="31">
        <f t="shared" si="31"/>
        <v>11</v>
      </c>
      <c r="V397" s="24">
        <v>15.5</v>
      </c>
      <c r="W397" s="24">
        <f t="shared" si="32"/>
        <v>170.5</v>
      </c>
      <c r="X397" s="24">
        <v>50</v>
      </c>
      <c r="Y397" s="24">
        <f t="shared" si="33"/>
        <v>550</v>
      </c>
      <c r="Z397" s="28" t="str">
        <f>IFERROR(#REF!*U397,"")</f>
        <v/>
      </c>
      <c r="AA397" s="15" t="s">
        <v>445</v>
      </c>
      <c r="AB397" s="16">
        <f>SUM(U397/AA397)</f>
        <v>0.55000000000000004</v>
      </c>
      <c r="AC397" s="16">
        <f t="shared" si="34"/>
        <v>0</v>
      </c>
      <c r="AD397" s="15">
        <f t="shared" si="35"/>
        <v>0</v>
      </c>
    </row>
    <row r="398" spans="1:30" ht="25.35" customHeight="1" x14ac:dyDescent="0.25">
      <c r="A398" s="14" t="s">
        <v>412</v>
      </c>
      <c r="B398" s="15" t="s">
        <v>27</v>
      </c>
      <c r="C398" s="15" t="s">
        <v>28</v>
      </c>
      <c r="D398" s="15" t="s">
        <v>139</v>
      </c>
      <c r="E398" s="15" t="s">
        <v>402</v>
      </c>
      <c r="F398" s="15" t="s">
        <v>641</v>
      </c>
      <c r="G398" s="15" t="s">
        <v>440</v>
      </c>
      <c r="H398" s="15" t="s">
        <v>381</v>
      </c>
      <c r="I398" s="15" t="s">
        <v>382</v>
      </c>
      <c r="J398" s="15" t="s">
        <v>495</v>
      </c>
      <c r="K398" s="15" t="s">
        <v>496</v>
      </c>
      <c r="L398" s="15"/>
      <c r="M398" s="15" t="s">
        <v>116</v>
      </c>
      <c r="N398" s="15" t="s">
        <v>676</v>
      </c>
      <c r="O398" s="15" t="s">
        <v>498</v>
      </c>
      <c r="P398" s="15" t="s">
        <v>677</v>
      </c>
      <c r="Q398" s="15" t="s">
        <v>534</v>
      </c>
      <c r="R398" s="15" t="s">
        <v>65</v>
      </c>
      <c r="S398" s="15">
        <v>97</v>
      </c>
      <c r="T398" s="15">
        <v>0</v>
      </c>
      <c r="U398" s="31">
        <f t="shared" si="31"/>
        <v>97</v>
      </c>
      <c r="V398" s="24">
        <v>15.5</v>
      </c>
      <c r="W398" s="24">
        <f t="shared" si="32"/>
        <v>1503.5</v>
      </c>
      <c r="X398" s="24">
        <v>50</v>
      </c>
      <c r="Y398" s="24">
        <f t="shared" si="33"/>
        <v>4850</v>
      </c>
      <c r="Z398" s="28" t="str">
        <f>IFERROR(#REF!*U398,"")</f>
        <v/>
      </c>
      <c r="AA398" s="15" t="s">
        <v>445</v>
      </c>
      <c r="AB398" s="16">
        <f>SUM(U398/AA398)</f>
        <v>4.8499999999999996</v>
      </c>
      <c r="AC398" s="16">
        <f t="shared" si="34"/>
        <v>4</v>
      </c>
      <c r="AD398" s="15">
        <f t="shared" si="35"/>
        <v>80</v>
      </c>
    </row>
    <row r="399" spans="1:30" ht="25.35" customHeight="1" x14ac:dyDescent="0.25">
      <c r="A399" s="14" t="s">
        <v>412</v>
      </c>
      <c r="B399" s="15" t="s">
        <v>27</v>
      </c>
      <c r="C399" s="15" t="s">
        <v>28</v>
      </c>
      <c r="D399" s="15" t="s">
        <v>139</v>
      </c>
      <c r="E399" s="15" t="s">
        <v>402</v>
      </c>
      <c r="F399" s="15" t="s">
        <v>641</v>
      </c>
      <c r="G399" s="15" t="s">
        <v>440</v>
      </c>
      <c r="H399" s="15" t="s">
        <v>381</v>
      </c>
      <c r="I399" s="15" t="s">
        <v>382</v>
      </c>
      <c r="J399" s="15" t="s">
        <v>495</v>
      </c>
      <c r="K399" s="15" t="s">
        <v>496</v>
      </c>
      <c r="L399" s="15"/>
      <c r="M399" s="15" t="s">
        <v>116</v>
      </c>
      <c r="N399" s="15" t="s">
        <v>678</v>
      </c>
      <c r="O399" s="15" t="s">
        <v>498</v>
      </c>
      <c r="P399" s="15" t="s">
        <v>679</v>
      </c>
      <c r="Q399" s="15" t="s">
        <v>534</v>
      </c>
      <c r="R399" s="15" t="s">
        <v>65</v>
      </c>
      <c r="S399" s="15">
        <v>7</v>
      </c>
      <c r="T399" s="15">
        <v>0</v>
      </c>
      <c r="U399" s="31">
        <f t="shared" si="31"/>
        <v>7</v>
      </c>
      <c r="V399" s="24">
        <v>15.5</v>
      </c>
      <c r="W399" s="24">
        <f t="shared" si="32"/>
        <v>108.5</v>
      </c>
      <c r="X399" s="24">
        <v>50</v>
      </c>
      <c r="Y399" s="24">
        <f t="shared" si="33"/>
        <v>350</v>
      </c>
      <c r="Z399" s="28" t="str">
        <f>IFERROR(#REF!*U399,"")</f>
        <v/>
      </c>
      <c r="AA399" s="15" t="s">
        <v>414</v>
      </c>
      <c r="AB399" s="16">
        <f>SUM(U399/AA399)</f>
        <v>0.3888888888888889</v>
      </c>
      <c r="AC399" s="16">
        <f t="shared" si="34"/>
        <v>0</v>
      </c>
      <c r="AD399" s="15">
        <f t="shared" si="35"/>
        <v>0</v>
      </c>
    </row>
    <row r="400" spans="1:30" ht="115.35" customHeight="1" x14ac:dyDescent="0.25">
      <c r="A400" s="14"/>
      <c r="B400" s="15" t="s">
        <v>27</v>
      </c>
      <c r="C400" s="15" t="s">
        <v>28</v>
      </c>
      <c r="D400" s="15" t="s">
        <v>139</v>
      </c>
      <c r="E400" s="15" t="s">
        <v>402</v>
      </c>
      <c r="F400" s="15" t="s">
        <v>641</v>
      </c>
      <c r="G400" s="15" t="s">
        <v>440</v>
      </c>
      <c r="H400" s="15" t="s">
        <v>500</v>
      </c>
      <c r="I400" s="15" t="s">
        <v>223</v>
      </c>
      <c r="J400" s="15" t="s">
        <v>642</v>
      </c>
      <c r="K400" s="15" t="s">
        <v>643</v>
      </c>
      <c r="L400" s="15"/>
      <c r="M400" s="15" t="s">
        <v>116</v>
      </c>
      <c r="N400" s="15" t="s">
        <v>654</v>
      </c>
      <c r="O400" s="15" t="s">
        <v>498</v>
      </c>
      <c r="P400" s="15" t="s">
        <v>655</v>
      </c>
      <c r="Q400" s="15" t="s">
        <v>534</v>
      </c>
      <c r="R400" s="15" t="s">
        <v>65</v>
      </c>
      <c r="S400" s="15">
        <v>211</v>
      </c>
      <c r="T400" s="15">
        <v>0</v>
      </c>
      <c r="U400" s="31">
        <f t="shared" si="31"/>
        <v>211</v>
      </c>
      <c r="V400" s="24">
        <v>14.5</v>
      </c>
      <c r="W400" s="24">
        <f t="shared" si="32"/>
        <v>3059.5</v>
      </c>
      <c r="X400" s="24">
        <v>45</v>
      </c>
      <c r="Y400" s="24">
        <f t="shared" si="33"/>
        <v>9495</v>
      </c>
      <c r="Z400" s="28" t="str">
        <f>IFERROR(#REF!*U400,"")</f>
        <v/>
      </c>
      <c r="AA400" s="15" t="s">
        <v>445</v>
      </c>
      <c r="AB400" s="16">
        <f>SUM(U400/AA400)</f>
        <v>10.55</v>
      </c>
      <c r="AC400" s="16">
        <f t="shared" si="34"/>
        <v>10</v>
      </c>
      <c r="AD400" s="15">
        <f t="shared" si="35"/>
        <v>200</v>
      </c>
    </row>
    <row r="401" spans="1:30" ht="25.35" customHeight="1" x14ac:dyDescent="0.25">
      <c r="A401" s="14" t="s">
        <v>412</v>
      </c>
      <c r="B401" s="15" t="s">
        <v>27</v>
      </c>
      <c r="C401" s="15" t="s">
        <v>28</v>
      </c>
      <c r="D401" s="15" t="s">
        <v>139</v>
      </c>
      <c r="E401" s="15" t="s">
        <v>402</v>
      </c>
      <c r="F401" s="15" t="s">
        <v>641</v>
      </c>
      <c r="G401" s="15" t="s">
        <v>440</v>
      </c>
      <c r="H401" s="15" t="s">
        <v>500</v>
      </c>
      <c r="I401" s="15" t="s">
        <v>223</v>
      </c>
      <c r="J401" s="15" t="s">
        <v>642</v>
      </c>
      <c r="K401" s="15" t="s">
        <v>643</v>
      </c>
      <c r="L401" s="15"/>
      <c r="M401" s="15" t="s">
        <v>116</v>
      </c>
      <c r="N401" s="15" t="s">
        <v>656</v>
      </c>
      <c r="O401" s="15" t="s">
        <v>498</v>
      </c>
      <c r="P401" s="15" t="s">
        <v>657</v>
      </c>
      <c r="Q401" s="15" t="s">
        <v>534</v>
      </c>
      <c r="R401" s="15" t="s">
        <v>65</v>
      </c>
      <c r="S401" s="15">
        <v>98</v>
      </c>
      <c r="T401" s="15">
        <v>0</v>
      </c>
      <c r="U401" s="31">
        <f t="shared" si="31"/>
        <v>98</v>
      </c>
      <c r="V401" s="24">
        <v>14.5</v>
      </c>
      <c r="W401" s="24">
        <f t="shared" si="32"/>
        <v>1421</v>
      </c>
      <c r="X401" s="24">
        <v>45</v>
      </c>
      <c r="Y401" s="24">
        <f t="shared" si="33"/>
        <v>4410</v>
      </c>
      <c r="Z401" s="28" t="str">
        <f>IFERROR(#REF!*U401,"")</f>
        <v/>
      </c>
      <c r="AA401" s="15" t="s">
        <v>445</v>
      </c>
      <c r="AB401" s="16">
        <f>SUM(U401/AA401)</f>
        <v>4.9000000000000004</v>
      </c>
      <c r="AC401" s="16">
        <f t="shared" si="34"/>
        <v>4</v>
      </c>
      <c r="AD401" s="15">
        <f t="shared" si="35"/>
        <v>80</v>
      </c>
    </row>
    <row r="402" spans="1:30" ht="25.35" customHeight="1" x14ac:dyDescent="0.25">
      <c r="A402" s="14" t="s">
        <v>412</v>
      </c>
      <c r="B402" s="15" t="s">
        <v>27</v>
      </c>
      <c r="C402" s="15" t="s">
        <v>28</v>
      </c>
      <c r="D402" s="15" t="s">
        <v>139</v>
      </c>
      <c r="E402" s="15" t="s">
        <v>402</v>
      </c>
      <c r="F402" s="15" t="s">
        <v>641</v>
      </c>
      <c r="G402" s="15" t="s">
        <v>440</v>
      </c>
      <c r="H402" s="15" t="s">
        <v>500</v>
      </c>
      <c r="I402" s="15" t="s">
        <v>223</v>
      </c>
      <c r="J402" s="15" t="s">
        <v>642</v>
      </c>
      <c r="K402" s="15" t="s">
        <v>643</v>
      </c>
      <c r="L402" s="15"/>
      <c r="M402" s="15" t="s">
        <v>116</v>
      </c>
      <c r="N402" s="15" t="s">
        <v>658</v>
      </c>
      <c r="O402" s="15" t="s">
        <v>498</v>
      </c>
      <c r="P402" s="15" t="s">
        <v>659</v>
      </c>
      <c r="Q402" s="15" t="s">
        <v>534</v>
      </c>
      <c r="R402" s="15" t="s">
        <v>65</v>
      </c>
      <c r="S402" s="15">
        <v>39</v>
      </c>
      <c r="T402" s="15">
        <v>0</v>
      </c>
      <c r="U402" s="31">
        <f t="shared" si="31"/>
        <v>39</v>
      </c>
      <c r="V402" s="24">
        <v>14.5</v>
      </c>
      <c r="W402" s="24">
        <f t="shared" si="32"/>
        <v>565.5</v>
      </c>
      <c r="X402" s="24">
        <v>45</v>
      </c>
      <c r="Y402" s="24">
        <f t="shared" si="33"/>
        <v>1755</v>
      </c>
      <c r="Z402" s="28" t="str">
        <f>IFERROR(#REF!*U402,"")</f>
        <v/>
      </c>
      <c r="AA402" s="15" t="s">
        <v>414</v>
      </c>
      <c r="AB402" s="16">
        <f>SUM(U402/AA402)</f>
        <v>2.1666666666666665</v>
      </c>
      <c r="AC402" s="16">
        <f t="shared" si="34"/>
        <v>2</v>
      </c>
      <c r="AD402" s="15">
        <f t="shared" si="35"/>
        <v>36</v>
      </c>
    </row>
    <row r="403" spans="1:30" ht="115.35" customHeight="1" x14ac:dyDescent="0.25">
      <c r="A403" s="14"/>
      <c r="B403" s="15" t="s">
        <v>27</v>
      </c>
      <c r="C403" s="15" t="s">
        <v>28</v>
      </c>
      <c r="D403" s="15" t="s">
        <v>139</v>
      </c>
      <c r="E403" s="15" t="s">
        <v>402</v>
      </c>
      <c r="F403" s="15" t="s">
        <v>641</v>
      </c>
      <c r="G403" s="15" t="s">
        <v>440</v>
      </c>
      <c r="H403" s="15" t="s">
        <v>615</v>
      </c>
      <c r="I403" s="15" t="s">
        <v>616</v>
      </c>
      <c r="J403" s="15" t="s">
        <v>642</v>
      </c>
      <c r="K403" s="15" t="s">
        <v>643</v>
      </c>
      <c r="L403" s="15"/>
      <c r="M403" s="15" t="s">
        <v>116</v>
      </c>
      <c r="N403" s="15" t="s">
        <v>696</v>
      </c>
      <c r="O403" s="15" t="s">
        <v>498</v>
      </c>
      <c r="P403" s="15" t="s">
        <v>697</v>
      </c>
      <c r="Q403" s="15" t="s">
        <v>534</v>
      </c>
      <c r="R403" s="15" t="s">
        <v>65</v>
      </c>
      <c r="S403" s="15">
        <v>296</v>
      </c>
      <c r="T403" s="15">
        <v>0</v>
      </c>
      <c r="U403" s="31">
        <f t="shared" si="31"/>
        <v>296</v>
      </c>
      <c r="V403" s="24">
        <v>14.5</v>
      </c>
      <c r="W403" s="24">
        <f t="shared" si="32"/>
        <v>4292</v>
      </c>
      <c r="X403" s="24">
        <v>45</v>
      </c>
      <c r="Y403" s="24">
        <f t="shared" si="33"/>
        <v>13320</v>
      </c>
      <c r="Z403" s="28" t="str">
        <f>IFERROR(#REF!*U403,"")</f>
        <v/>
      </c>
      <c r="AA403" s="15" t="s">
        <v>414</v>
      </c>
      <c r="AB403" s="16">
        <f>SUM(U403/AA403)</f>
        <v>16.444444444444443</v>
      </c>
      <c r="AC403" s="16">
        <f t="shared" si="34"/>
        <v>16</v>
      </c>
      <c r="AD403" s="15">
        <f t="shared" si="35"/>
        <v>288</v>
      </c>
    </row>
    <row r="404" spans="1:30" ht="25.35" customHeight="1" x14ac:dyDescent="0.25">
      <c r="A404" s="14" t="s">
        <v>412</v>
      </c>
      <c r="B404" s="15" t="s">
        <v>27</v>
      </c>
      <c r="C404" s="15" t="s">
        <v>28</v>
      </c>
      <c r="D404" s="15" t="s">
        <v>139</v>
      </c>
      <c r="E404" s="15" t="s">
        <v>402</v>
      </c>
      <c r="F404" s="15" t="s">
        <v>641</v>
      </c>
      <c r="G404" s="15" t="s">
        <v>440</v>
      </c>
      <c r="H404" s="15" t="s">
        <v>615</v>
      </c>
      <c r="I404" s="15" t="s">
        <v>616</v>
      </c>
      <c r="J404" s="15" t="s">
        <v>642</v>
      </c>
      <c r="K404" s="15" t="s">
        <v>643</v>
      </c>
      <c r="L404" s="15"/>
      <c r="M404" s="15" t="s">
        <v>116</v>
      </c>
      <c r="N404" s="15" t="s">
        <v>694</v>
      </c>
      <c r="O404" s="15" t="s">
        <v>498</v>
      </c>
      <c r="P404" s="15" t="s">
        <v>695</v>
      </c>
      <c r="Q404" s="15" t="s">
        <v>534</v>
      </c>
      <c r="R404" s="15" t="s">
        <v>65</v>
      </c>
      <c r="S404" s="15">
        <v>402</v>
      </c>
      <c r="T404" s="15">
        <v>0</v>
      </c>
      <c r="U404" s="31">
        <f t="shared" si="31"/>
        <v>402</v>
      </c>
      <c r="V404" s="24">
        <v>14.5</v>
      </c>
      <c r="W404" s="24">
        <f t="shared" si="32"/>
        <v>5829</v>
      </c>
      <c r="X404" s="24">
        <v>45</v>
      </c>
      <c r="Y404" s="24">
        <f t="shared" si="33"/>
        <v>18090</v>
      </c>
      <c r="Z404" s="28" t="str">
        <f>IFERROR(#REF!*U404,"")</f>
        <v/>
      </c>
      <c r="AA404" s="15" t="s">
        <v>445</v>
      </c>
      <c r="AB404" s="16">
        <f>SUM(U404/AA404)</f>
        <v>20.100000000000001</v>
      </c>
      <c r="AC404" s="16">
        <f t="shared" si="34"/>
        <v>20</v>
      </c>
      <c r="AD404" s="15">
        <f t="shared" si="35"/>
        <v>400</v>
      </c>
    </row>
    <row r="405" spans="1:30" ht="25.35" customHeight="1" x14ac:dyDescent="0.25">
      <c r="A405" s="14" t="s">
        <v>412</v>
      </c>
      <c r="B405" s="15" t="s">
        <v>27</v>
      </c>
      <c r="C405" s="15" t="s">
        <v>28</v>
      </c>
      <c r="D405" s="15" t="s">
        <v>139</v>
      </c>
      <c r="E405" s="15" t="s">
        <v>402</v>
      </c>
      <c r="F405" s="15" t="s">
        <v>641</v>
      </c>
      <c r="G405" s="15" t="s">
        <v>440</v>
      </c>
      <c r="H405" s="15" t="s">
        <v>615</v>
      </c>
      <c r="I405" s="15" t="s">
        <v>616</v>
      </c>
      <c r="J405" s="15" t="s">
        <v>642</v>
      </c>
      <c r="K405" s="15" t="s">
        <v>643</v>
      </c>
      <c r="L405" s="15"/>
      <c r="M405" s="15" t="s">
        <v>116</v>
      </c>
      <c r="N405" s="15" t="s">
        <v>692</v>
      </c>
      <c r="O405" s="15" t="s">
        <v>498</v>
      </c>
      <c r="P405" s="15" t="s">
        <v>693</v>
      </c>
      <c r="Q405" s="15" t="s">
        <v>534</v>
      </c>
      <c r="R405" s="15" t="s">
        <v>65</v>
      </c>
      <c r="S405" s="15">
        <v>336</v>
      </c>
      <c r="T405" s="15">
        <v>0</v>
      </c>
      <c r="U405" s="31">
        <f t="shared" si="31"/>
        <v>336</v>
      </c>
      <c r="V405" s="24">
        <v>14.5</v>
      </c>
      <c r="W405" s="24">
        <f t="shared" si="32"/>
        <v>4872</v>
      </c>
      <c r="X405" s="24">
        <v>45</v>
      </c>
      <c r="Y405" s="24">
        <f t="shared" si="33"/>
        <v>15120</v>
      </c>
      <c r="Z405" s="28" t="str">
        <f>IFERROR(#REF!*U405,"")</f>
        <v/>
      </c>
      <c r="AA405" s="15" t="s">
        <v>445</v>
      </c>
      <c r="AB405" s="16">
        <f>SUM(U405/AA405)</f>
        <v>16.8</v>
      </c>
      <c r="AC405" s="16">
        <f t="shared" si="34"/>
        <v>16</v>
      </c>
      <c r="AD405" s="15">
        <f t="shared" si="35"/>
        <v>320</v>
      </c>
    </row>
    <row r="406" spans="1:30" ht="115.35" customHeight="1" x14ac:dyDescent="0.25">
      <c r="A406" s="14"/>
      <c r="B406" s="15" t="s">
        <v>27</v>
      </c>
      <c r="C406" s="15" t="s">
        <v>28</v>
      </c>
      <c r="D406" s="15" t="s">
        <v>139</v>
      </c>
      <c r="E406" s="15" t="s">
        <v>402</v>
      </c>
      <c r="F406" s="15" t="s">
        <v>641</v>
      </c>
      <c r="G406" s="15" t="s">
        <v>440</v>
      </c>
      <c r="H406" s="15" t="s">
        <v>593</v>
      </c>
      <c r="I406" s="15" t="s">
        <v>594</v>
      </c>
      <c r="J406" s="15" t="s">
        <v>642</v>
      </c>
      <c r="K406" s="15" t="s">
        <v>643</v>
      </c>
      <c r="L406" s="15"/>
      <c r="M406" s="15" t="s">
        <v>116</v>
      </c>
      <c r="N406" s="15" t="s">
        <v>688</v>
      </c>
      <c r="O406" s="15" t="s">
        <v>498</v>
      </c>
      <c r="P406" s="15" t="s">
        <v>689</v>
      </c>
      <c r="Q406" s="15" t="s">
        <v>534</v>
      </c>
      <c r="R406" s="15" t="s">
        <v>65</v>
      </c>
      <c r="S406" s="15">
        <v>314</v>
      </c>
      <c r="T406" s="15">
        <v>0</v>
      </c>
      <c r="U406" s="31">
        <f t="shared" si="31"/>
        <v>314</v>
      </c>
      <c r="V406" s="24">
        <v>14.5</v>
      </c>
      <c r="W406" s="24">
        <f t="shared" si="32"/>
        <v>4553</v>
      </c>
      <c r="X406" s="24">
        <v>45</v>
      </c>
      <c r="Y406" s="24">
        <f t="shared" si="33"/>
        <v>14130</v>
      </c>
      <c r="Z406" s="28" t="str">
        <f>IFERROR(#REF!*U406,"")</f>
        <v/>
      </c>
      <c r="AA406" s="15" t="s">
        <v>445</v>
      </c>
      <c r="AB406" s="16">
        <f>SUM(U406/AA406)</f>
        <v>15.7</v>
      </c>
      <c r="AC406" s="16">
        <f t="shared" si="34"/>
        <v>15</v>
      </c>
      <c r="AD406" s="15">
        <f t="shared" si="35"/>
        <v>300</v>
      </c>
    </row>
    <row r="407" spans="1:30" ht="25.35" customHeight="1" x14ac:dyDescent="0.25">
      <c r="A407" s="14" t="s">
        <v>412</v>
      </c>
      <c r="B407" s="15" t="s">
        <v>27</v>
      </c>
      <c r="C407" s="15" t="s">
        <v>28</v>
      </c>
      <c r="D407" s="15" t="s">
        <v>139</v>
      </c>
      <c r="E407" s="15" t="s">
        <v>402</v>
      </c>
      <c r="F407" s="15" t="s">
        <v>641</v>
      </c>
      <c r="G407" s="15" t="s">
        <v>440</v>
      </c>
      <c r="H407" s="15" t="s">
        <v>593</v>
      </c>
      <c r="I407" s="15" t="s">
        <v>594</v>
      </c>
      <c r="J407" s="15" t="s">
        <v>642</v>
      </c>
      <c r="K407" s="15" t="s">
        <v>643</v>
      </c>
      <c r="L407" s="15"/>
      <c r="M407" s="15" t="s">
        <v>116</v>
      </c>
      <c r="N407" s="15" t="s">
        <v>690</v>
      </c>
      <c r="O407" s="15" t="s">
        <v>498</v>
      </c>
      <c r="P407" s="15" t="s">
        <v>691</v>
      </c>
      <c r="Q407" s="15" t="s">
        <v>534</v>
      </c>
      <c r="R407" s="15" t="s">
        <v>65</v>
      </c>
      <c r="S407" s="15">
        <v>324</v>
      </c>
      <c r="T407" s="15">
        <v>0</v>
      </c>
      <c r="U407" s="31">
        <f t="shared" si="31"/>
        <v>324</v>
      </c>
      <c r="V407" s="24">
        <v>14.5</v>
      </c>
      <c r="W407" s="24">
        <f t="shared" si="32"/>
        <v>4698</v>
      </c>
      <c r="X407" s="24">
        <v>45</v>
      </c>
      <c r="Y407" s="24">
        <f t="shared" si="33"/>
        <v>14580</v>
      </c>
      <c r="Z407" s="28" t="str">
        <f>IFERROR(#REF!*U407,"")</f>
        <v/>
      </c>
      <c r="AA407" s="15" t="s">
        <v>414</v>
      </c>
      <c r="AB407" s="16">
        <f>SUM(U407/AA407)</f>
        <v>18</v>
      </c>
      <c r="AC407" s="16">
        <f t="shared" si="34"/>
        <v>18</v>
      </c>
      <c r="AD407" s="15">
        <f t="shared" si="35"/>
        <v>324</v>
      </c>
    </row>
    <row r="408" spans="1:30" ht="25.35" customHeight="1" x14ac:dyDescent="0.25">
      <c r="A408" s="14" t="s">
        <v>412</v>
      </c>
      <c r="B408" s="15" t="s">
        <v>27</v>
      </c>
      <c r="C408" s="15" t="s">
        <v>28</v>
      </c>
      <c r="D408" s="15" t="s">
        <v>139</v>
      </c>
      <c r="E408" s="15" t="s">
        <v>402</v>
      </c>
      <c r="F408" s="15" t="s">
        <v>641</v>
      </c>
      <c r="G408" s="15" t="s">
        <v>440</v>
      </c>
      <c r="H408" s="15" t="s">
        <v>593</v>
      </c>
      <c r="I408" s="15" t="s">
        <v>594</v>
      </c>
      <c r="J408" s="15" t="s">
        <v>642</v>
      </c>
      <c r="K408" s="15" t="s">
        <v>643</v>
      </c>
      <c r="L408" s="15"/>
      <c r="M408" s="15" t="s">
        <v>116</v>
      </c>
      <c r="N408" s="15" t="s">
        <v>686</v>
      </c>
      <c r="O408" s="15" t="s">
        <v>498</v>
      </c>
      <c r="P408" s="15" t="s">
        <v>687</v>
      </c>
      <c r="Q408" s="15" t="s">
        <v>534</v>
      </c>
      <c r="R408" s="15" t="s">
        <v>65</v>
      </c>
      <c r="S408" s="15">
        <v>336</v>
      </c>
      <c r="T408" s="15">
        <v>0</v>
      </c>
      <c r="U408" s="31">
        <f t="shared" si="31"/>
        <v>336</v>
      </c>
      <c r="V408" s="24">
        <v>14.5</v>
      </c>
      <c r="W408" s="24">
        <f t="shared" si="32"/>
        <v>4872</v>
      </c>
      <c r="X408" s="24">
        <v>45</v>
      </c>
      <c r="Y408" s="24">
        <f t="shared" si="33"/>
        <v>15120</v>
      </c>
      <c r="Z408" s="28" t="str">
        <f>IFERROR(#REF!*U408,"")</f>
        <v/>
      </c>
      <c r="AA408" s="15" t="s">
        <v>445</v>
      </c>
      <c r="AB408" s="16">
        <f>SUM(U408/AA408)</f>
        <v>16.8</v>
      </c>
      <c r="AC408" s="16">
        <f t="shared" si="34"/>
        <v>16</v>
      </c>
      <c r="AD408" s="15">
        <f t="shared" si="35"/>
        <v>320</v>
      </c>
    </row>
    <row r="409" spans="1:30" ht="115.35" customHeight="1" x14ac:dyDescent="0.25">
      <c r="A409" s="14"/>
      <c r="B409" s="15" t="s">
        <v>27</v>
      </c>
      <c r="C409" s="15" t="s">
        <v>28</v>
      </c>
      <c r="D409" s="15" t="s">
        <v>139</v>
      </c>
      <c r="E409" s="15" t="s">
        <v>402</v>
      </c>
      <c r="F409" s="15" t="s">
        <v>641</v>
      </c>
      <c r="G409" s="15" t="s">
        <v>440</v>
      </c>
      <c r="H409" s="15" t="s">
        <v>33</v>
      </c>
      <c r="I409" s="15" t="s">
        <v>34</v>
      </c>
      <c r="J409" s="15" t="s">
        <v>642</v>
      </c>
      <c r="K409" s="15" t="s">
        <v>643</v>
      </c>
      <c r="L409" s="15"/>
      <c r="M409" s="15" t="s">
        <v>116</v>
      </c>
      <c r="N409" s="15" t="s">
        <v>646</v>
      </c>
      <c r="O409" s="15" t="s">
        <v>498</v>
      </c>
      <c r="P409" s="15" t="s">
        <v>647</v>
      </c>
      <c r="Q409" s="15" t="s">
        <v>534</v>
      </c>
      <c r="R409" s="15" t="s">
        <v>65</v>
      </c>
      <c r="S409" s="15">
        <v>0</v>
      </c>
      <c r="T409" s="15">
        <v>0</v>
      </c>
      <c r="U409" s="31">
        <f t="shared" si="31"/>
        <v>0</v>
      </c>
      <c r="V409" s="24">
        <v>14.5</v>
      </c>
      <c r="W409" s="24">
        <f t="shared" si="32"/>
        <v>0</v>
      </c>
      <c r="X409" s="24">
        <v>45</v>
      </c>
      <c r="Y409" s="24">
        <f t="shared" si="33"/>
        <v>0</v>
      </c>
      <c r="Z409" s="28" t="str">
        <f>IFERROR(#REF!*U409,"")</f>
        <v/>
      </c>
      <c r="AA409" s="15" t="s">
        <v>445</v>
      </c>
      <c r="AB409" s="16">
        <f>SUM(U409/AA409)</f>
        <v>0</v>
      </c>
      <c r="AC409" s="16">
        <f t="shared" si="34"/>
        <v>0</v>
      </c>
      <c r="AD409" s="15">
        <f t="shared" si="35"/>
        <v>0</v>
      </c>
    </row>
    <row r="410" spans="1:30" ht="25.35" customHeight="1" x14ac:dyDescent="0.25">
      <c r="A410" s="14" t="s">
        <v>412</v>
      </c>
      <c r="B410" s="15" t="s">
        <v>27</v>
      </c>
      <c r="C410" s="15" t="s">
        <v>28</v>
      </c>
      <c r="D410" s="15" t="s">
        <v>139</v>
      </c>
      <c r="E410" s="15" t="s">
        <v>402</v>
      </c>
      <c r="F410" s="15" t="s">
        <v>641</v>
      </c>
      <c r="G410" s="15" t="s">
        <v>440</v>
      </c>
      <c r="H410" s="15" t="s">
        <v>33</v>
      </c>
      <c r="I410" s="15" t="s">
        <v>34</v>
      </c>
      <c r="J410" s="15" t="s">
        <v>642</v>
      </c>
      <c r="K410" s="15" t="s">
        <v>643</v>
      </c>
      <c r="L410" s="15"/>
      <c r="M410" s="15" t="s">
        <v>116</v>
      </c>
      <c r="N410" s="15" t="s">
        <v>648</v>
      </c>
      <c r="O410" s="15" t="s">
        <v>498</v>
      </c>
      <c r="P410" s="15" t="s">
        <v>649</v>
      </c>
      <c r="Q410" s="15" t="s">
        <v>534</v>
      </c>
      <c r="R410" s="15" t="s">
        <v>65</v>
      </c>
      <c r="S410" s="15">
        <v>0</v>
      </c>
      <c r="T410" s="15">
        <v>0</v>
      </c>
      <c r="U410" s="31">
        <f t="shared" si="31"/>
        <v>0</v>
      </c>
      <c r="V410" s="24">
        <v>14.5</v>
      </c>
      <c r="W410" s="24">
        <f t="shared" si="32"/>
        <v>0</v>
      </c>
      <c r="X410" s="24">
        <v>45</v>
      </c>
      <c r="Y410" s="24">
        <f t="shared" si="33"/>
        <v>0</v>
      </c>
      <c r="Z410" s="28" t="str">
        <f>IFERROR(#REF!*U410,"")</f>
        <v/>
      </c>
      <c r="AA410" s="15" t="s">
        <v>414</v>
      </c>
      <c r="AB410" s="16">
        <f>SUM(U410/AA410)</f>
        <v>0</v>
      </c>
      <c r="AC410" s="16">
        <f t="shared" si="34"/>
        <v>0</v>
      </c>
      <c r="AD410" s="15">
        <f t="shared" si="35"/>
        <v>0</v>
      </c>
    </row>
    <row r="411" spans="1:30" ht="25.35" customHeight="1" x14ac:dyDescent="0.25">
      <c r="A411" s="14" t="s">
        <v>412</v>
      </c>
      <c r="B411" s="15" t="s">
        <v>27</v>
      </c>
      <c r="C411" s="15" t="s">
        <v>28</v>
      </c>
      <c r="D411" s="15" t="s">
        <v>139</v>
      </c>
      <c r="E411" s="15" t="s">
        <v>402</v>
      </c>
      <c r="F411" s="15" t="s">
        <v>641</v>
      </c>
      <c r="G411" s="15" t="s">
        <v>440</v>
      </c>
      <c r="H411" s="15" t="s">
        <v>33</v>
      </c>
      <c r="I411" s="15" t="s">
        <v>34</v>
      </c>
      <c r="J411" s="15" t="s">
        <v>642</v>
      </c>
      <c r="K411" s="15" t="s">
        <v>643</v>
      </c>
      <c r="L411" s="15"/>
      <c r="M411" s="15" t="s">
        <v>116</v>
      </c>
      <c r="N411" s="15" t="s">
        <v>644</v>
      </c>
      <c r="O411" s="15" t="s">
        <v>498</v>
      </c>
      <c r="P411" s="15" t="s">
        <v>645</v>
      </c>
      <c r="Q411" s="15" t="s">
        <v>534</v>
      </c>
      <c r="R411" s="15" t="s">
        <v>65</v>
      </c>
      <c r="S411" s="15">
        <v>0</v>
      </c>
      <c r="T411" s="15">
        <v>0</v>
      </c>
      <c r="U411" s="31">
        <f t="shared" si="31"/>
        <v>0</v>
      </c>
      <c r="V411" s="24">
        <v>14.5</v>
      </c>
      <c r="W411" s="24">
        <f t="shared" si="32"/>
        <v>0</v>
      </c>
      <c r="X411" s="24">
        <v>45</v>
      </c>
      <c r="Y411" s="24">
        <f t="shared" si="33"/>
        <v>0</v>
      </c>
      <c r="Z411" s="28" t="str">
        <f>IFERROR(#REF!*U411,"")</f>
        <v/>
      </c>
      <c r="AA411" s="15" t="s">
        <v>445</v>
      </c>
      <c r="AB411" s="16">
        <f>SUM(U411/AA411)</f>
        <v>0</v>
      </c>
      <c r="AC411" s="16">
        <f t="shared" si="34"/>
        <v>0</v>
      </c>
      <c r="AD411" s="15">
        <f t="shared" si="35"/>
        <v>0</v>
      </c>
    </row>
    <row r="412" spans="1:30" ht="115.35" customHeight="1" x14ac:dyDescent="0.25">
      <c r="A412" s="14"/>
      <c r="B412" s="15" t="s">
        <v>27</v>
      </c>
      <c r="C412" s="15" t="s">
        <v>28</v>
      </c>
      <c r="D412" s="15" t="s">
        <v>139</v>
      </c>
      <c r="E412" s="15" t="s">
        <v>402</v>
      </c>
      <c r="F412" s="15" t="s">
        <v>641</v>
      </c>
      <c r="G412" s="15" t="s">
        <v>440</v>
      </c>
      <c r="H412" s="15" t="s">
        <v>513</v>
      </c>
      <c r="I412" s="15" t="s">
        <v>514</v>
      </c>
      <c r="J412" s="15" t="s">
        <v>441</v>
      </c>
      <c r="K412" s="15" t="s">
        <v>442</v>
      </c>
      <c r="L412" s="15"/>
      <c r="M412" s="15" t="s">
        <v>116</v>
      </c>
      <c r="N412" s="15" t="s">
        <v>664</v>
      </c>
      <c r="O412" s="15" t="s">
        <v>498</v>
      </c>
      <c r="P412" s="15" t="s">
        <v>665</v>
      </c>
      <c r="Q412" s="15" t="s">
        <v>534</v>
      </c>
      <c r="R412" s="15" t="s">
        <v>65</v>
      </c>
      <c r="S412" s="15">
        <v>515</v>
      </c>
      <c r="T412" s="15">
        <v>0</v>
      </c>
      <c r="U412" s="31">
        <f t="shared" si="31"/>
        <v>515</v>
      </c>
      <c r="V412" s="24">
        <v>16.75</v>
      </c>
      <c r="W412" s="24">
        <f t="shared" si="32"/>
        <v>8626.25</v>
      </c>
      <c r="X412" s="24">
        <v>50</v>
      </c>
      <c r="Y412" s="24">
        <f t="shared" si="33"/>
        <v>25750</v>
      </c>
      <c r="Z412" s="28" t="str">
        <f>IFERROR(#REF!*U412,"")</f>
        <v/>
      </c>
      <c r="AA412" s="15" t="s">
        <v>445</v>
      </c>
      <c r="AB412" s="16">
        <f>SUM(U412/AA412)</f>
        <v>25.75</v>
      </c>
      <c r="AC412" s="16">
        <f t="shared" si="34"/>
        <v>25</v>
      </c>
      <c r="AD412" s="15">
        <f t="shared" si="35"/>
        <v>500</v>
      </c>
    </row>
    <row r="413" spans="1:30" ht="25.35" customHeight="1" x14ac:dyDescent="0.25">
      <c r="A413" s="14" t="s">
        <v>412</v>
      </c>
      <c r="B413" s="15" t="s">
        <v>27</v>
      </c>
      <c r="C413" s="15" t="s">
        <v>28</v>
      </c>
      <c r="D413" s="15" t="s">
        <v>139</v>
      </c>
      <c r="E413" s="15" t="s">
        <v>402</v>
      </c>
      <c r="F413" s="15" t="s">
        <v>641</v>
      </c>
      <c r="G413" s="15" t="s">
        <v>440</v>
      </c>
      <c r="H413" s="15" t="s">
        <v>513</v>
      </c>
      <c r="I413" s="15" t="s">
        <v>514</v>
      </c>
      <c r="J413" s="15" t="s">
        <v>441</v>
      </c>
      <c r="K413" s="15" t="s">
        <v>442</v>
      </c>
      <c r="L413" s="15"/>
      <c r="M413" s="15" t="s">
        <v>116</v>
      </c>
      <c r="N413" s="15" t="s">
        <v>666</v>
      </c>
      <c r="O413" s="15" t="s">
        <v>498</v>
      </c>
      <c r="P413" s="15" t="s">
        <v>667</v>
      </c>
      <c r="Q413" s="15" t="s">
        <v>534</v>
      </c>
      <c r="R413" s="15" t="s">
        <v>65</v>
      </c>
      <c r="S413" s="15">
        <v>941</v>
      </c>
      <c r="T413" s="15">
        <v>0</v>
      </c>
      <c r="U413" s="31">
        <f t="shared" si="31"/>
        <v>941</v>
      </c>
      <c r="V413" s="24">
        <v>16.75</v>
      </c>
      <c r="W413" s="24">
        <f t="shared" si="32"/>
        <v>15761.75</v>
      </c>
      <c r="X413" s="24">
        <v>50</v>
      </c>
      <c r="Y413" s="24">
        <f t="shared" si="33"/>
        <v>47050</v>
      </c>
      <c r="Z413" s="28" t="str">
        <f>IFERROR(#REF!*U413,"")</f>
        <v/>
      </c>
      <c r="AA413" s="15" t="s">
        <v>414</v>
      </c>
      <c r="AB413" s="16">
        <f>SUM(U413/AA413)</f>
        <v>52.277777777777779</v>
      </c>
      <c r="AC413" s="16">
        <f t="shared" si="34"/>
        <v>52</v>
      </c>
      <c r="AD413" s="15">
        <f t="shared" si="35"/>
        <v>936</v>
      </c>
    </row>
    <row r="414" spans="1:30" ht="25.35" customHeight="1" x14ac:dyDescent="0.25">
      <c r="A414" s="14" t="s">
        <v>412</v>
      </c>
      <c r="B414" s="15" t="s">
        <v>27</v>
      </c>
      <c r="C414" s="15" t="s">
        <v>28</v>
      </c>
      <c r="D414" s="15" t="s">
        <v>139</v>
      </c>
      <c r="E414" s="15" t="s">
        <v>402</v>
      </c>
      <c r="F414" s="15" t="s">
        <v>641</v>
      </c>
      <c r="G414" s="15" t="s">
        <v>440</v>
      </c>
      <c r="H414" s="15" t="s">
        <v>513</v>
      </c>
      <c r="I414" s="15" t="s">
        <v>514</v>
      </c>
      <c r="J414" s="15" t="s">
        <v>441</v>
      </c>
      <c r="K414" s="15" t="s">
        <v>442</v>
      </c>
      <c r="L414" s="15"/>
      <c r="M414" s="15" t="s">
        <v>116</v>
      </c>
      <c r="N414" s="15" t="s">
        <v>662</v>
      </c>
      <c r="O414" s="15" t="s">
        <v>498</v>
      </c>
      <c r="P414" s="15" t="s">
        <v>663</v>
      </c>
      <c r="Q414" s="15" t="s">
        <v>534</v>
      </c>
      <c r="R414" s="15" t="s">
        <v>65</v>
      </c>
      <c r="S414" s="15">
        <v>1890</v>
      </c>
      <c r="T414" s="15">
        <v>0</v>
      </c>
      <c r="U414" s="31">
        <f t="shared" si="31"/>
        <v>1890</v>
      </c>
      <c r="V414" s="24">
        <v>16.75</v>
      </c>
      <c r="W414" s="24">
        <f t="shared" si="32"/>
        <v>31657.5</v>
      </c>
      <c r="X414" s="24">
        <v>50</v>
      </c>
      <c r="Y414" s="24">
        <f t="shared" si="33"/>
        <v>94500</v>
      </c>
      <c r="Z414" s="28" t="str">
        <f>IFERROR(#REF!*U414,"")</f>
        <v/>
      </c>
      <c r="AA414" s="15" t="s">
        <v>445</v>
      </c>
      <c r="AB414" s="16">
        <f>SUM(U414/AA414)</f>
        <v>94.5</v>
      </c>
      <c r="AC414" s="16">
        <f t="shared" si="34"/>
        <v>94</v>
      </c>
      <c r="AD414" s="15">
        <f t="shared" si="35"/>
        <v>1880</v>
      </c>
    </row>
    <row r="415" spans="1:30" ht="115.35" customHeight="1" x14ac:dyDescent="0.25">
      <c r="A415" s="14"/>
      <c r="B415" s="15" t="s">
        <v>27</v>
      </c>
      <c r="C415" s="15" t="s">
        <v>28</v>
      </c>
      <c r="D415" s="15" t="s">
        <v>139</v>
      </c>
      <c r="E415" s="15" t="s">
        <v>402</v>
      </c>
      <c r="F415" s="15" t="s">
        <v>641</v>
      </c>
      <c r="G415" s="15" t="s">
        <v>440</v>
      </c>
      <c r="H415" s="15" t="s">
        <v>551</v>
      </c>
      <c r="I415" s="15" t="s">
        <v>552</v>
      </c>
      <c r="J415" s="15" t="s">
        <v>441</v>
      </c>
      <c r="K415" s="15" t="s">
        <v>442</v>
      </c>
      <c r="L415" s="15"/>
      <c r="M415" s="15" t="s">
        <v>116</v>
      </c>
      <c r="N415" s="15" t="s">
        <v>668</v>
      </c>
      <c r="O415" s="15" t="s">
        <v>498</v>
      </c>
      <c r="P415" s="15" t="s">
        <v>669</v>
      </c>
      <c r="Q415" s="15" t="s">
        <v>534</v>
      </c>
      <c r="R415" s="15" t="s">
        <v>65</v>
      </c>
      <c r="S415" s="15">
        <v>306</v>
      </c>
      <c r="T415" s="15">
        <v>0</v>
      </c>
      <c r="U415" s="31">
        <f t="shared" si="31"/>
        <v>306</v>
      </c>
      <c r="V415" s="24">
        <v>16.75</v>
      </c>
      <c r="W415" s="24">
        <f t="shared" si="32"/>
        <v>5125.5</v>
      </c>
      <c r="X415" s="24">
        <v>50</v>
      </c>
      <c r="Y415" s="24">
        <f t="shared" si="33"/>
        <v>15300</v>
      </c>
      <c r="Z415" s="28" t="str">
        <f>IFERROR(#REF!*U415,"")</f>
        <v/>
      </c>
      <c r="AA415" s="15" t="s">
        <v>445</v>
      </c>
      <c r="AB415" s="16">
        <f>SUM(U415/AA415)</f>
        <v>15.3</v>
      </c>
      <c r="AC415" s="16">
        <f t="shared" si="34"/>
        <v>15</v>
      </c>
      <c r="AD415" s="15">
        <f t="shared" si="35"/>
        <v>300</v>
      </c>
    </row>
    <row r="416" spans="1:30" ht="25.35" customHeight="1" x14ac:dyDescent="0.25">
      <c r="A416" s="14" t="s">
        <v>412</v>
      </c>
      <c r="B416" s="15" t="s">
        <v>27</v>
      </c>
      <c r="C416" s="15" t="s">
        <v>28</v>
      </c>
      <c r="D416" s="15" t="s">
        <v>139</v>
      </c>
      <c r="E416" s="15" t="s">
        <v>402</v>
      </c>
      <c r="F416" s="15" t="s">
        <v>641</v>
      </c>
      <c r="G416" s="15" t="s">
        <v>440</v>
      </c>
      <c r="H416" s="15" t="s">
        <v>551</v>
      </c>
      <c r="I416" s="15" t="s">
        <v>552</v>
      </c>
      <c r="J416" s="15" t="s">
        <v>441</v>
      </c>
      <c r="K416" s="15" t="s">
        <v>442</v>
      </c>
      <c r="L416" s="15"/>
      <c r="M416" s="15" t="s">
        <v>116</v>
      </c>
      <c r="N416" s="15" t="s">
        <v>670</v>
      </c>
      <c r="O416" s="15" t="s">
        <v>498</v>
      </c>
      <c r="P416" s="15" t="s">
        <v>671</v>
      </c>
      <c r="Q416" s="15" t="s">
        <v>534</v>
      </c>
      <c r="R416" s="15" t="s">
        <v>65</v>
      </c>
      <c r="S416" s="15">
        <v>213</v>
      </c>
      <c r="T416" s="15">
        <v>0</v>
      </c>
      <c r="U416" s="31">
        <f t="shared" si="31"/>
        <v>213</v>
      </c>
      <c r="V416" s="24">
        <v>16.75</v>
      </c>
      <c r="W416" s="24">
        <f t="shared" si="32"/>
        <v>3567.75</v>
      </c>
      <c r="X416" s="24">
        <v>50</v>
      </c>
      <c r="Y416" s="24">
        <f t="shared" si="33"/>
        <v>10650</v>
      </c>
      <c r="Z416" s="28" t="str">
        <f>IFERROR(#REF!*U416,"")</f>
        <v/>
      </c>
      <c r="AA416" s="15" t="s">
        <v>445</v>
      </c>
      <c r="AB416" s="16">
        <f>SUM(U416/AA416)</f>
        <v>10.65</v>
      </c>
      <c r="AC416" s="16">
        <f t="shared" si="34"/>
        <v>10</v>
      </c>
      <c r="AD416" s="15">
        <f t="shared" si="35"/>
        <v>200</v>
      </c>
    </row>
    <row r="417" spans="1:30" ht="25.35" customHeight="1" x14ac:dyDescent="0.25">
      <c r="A417" s="14" t="s">
        <v>412</v>
      </c>
      <c r="B417" s="15" t="s">
        <v>27</v>
      </c>
      <c r="C417" s="15" t="s">
        <v>28</v>
      </c>
      <c r="D417" s="15" t="s">
        <v>139</v>
      </c>
      <c r="E417" s="15" t="s">
        <v>402</v>
      </c>
      <c r="F417" s="15" t="s">
        <v>641</v>
      </c>
      <c r="G417" s="15" t="s">
        <v>440</v>
      </c>
      <c r="H417" s="15" t="s">
        <v>551</v>
      </c>
      <c r="I417" s="15" t="s">
        <v>552</v>
      </c>
      <c r="J417" s="15" t="s">
        <v>441</v>
      </c>
      <c r="K417" s="15" t="s">
        <v>442</v>
      </c>
      <c r="L417" s="15"/>
      <c r="M417" s="15" t="s">
        <v>116</v>
      </c>
      <c r="N417" s="15" t="s">
        <v>672</v>
      </c>
      <c r="O417" s="15" t="s">
        <v>498</v>
      </c>
      <c r="P417" s="15" t="s">
        <v>673</v>
      </c>
      <c r="Q417" s="15" t="s">
        <v>534</v>
      </c>
      <c r="R417" s="15" t="s">
        <v>65</v>
      </c>
      <c r="S417" s="15">
        <v>238</v>
      </c>
      <c r="T417" s="15">
        <v>0</v>
      </c>
      <c r="U417" s="31">
        <f t="shared" si="31"/>
        <v>238</v>
      </c>
      <c r="V417" s="24">
        <v>16.75</v>
      </c>
      <c r="W417" s="24">
        <f t="shared" si="32"/>
        <v>3986.5</v>
      </c>
      <c r="X417" s="24">
        <v>50</v>
      </c>
      <c r="Y417" s="24">
        <f t="shared" si="33"/>
        <v>11900</v>
      </c>
      <c r="Z417" s="28" t="str">
        <f>IFERROR(#REF!*U417,"")</f>
        <v/>
      </c>
      <c r="AA417" s="15" t="s">
        <v>414</v>
      </c>
      <c r="AB417" s="16">
        <f>SUM(U417/AA417)</f>
        <v>13.222222222222221</v>
      </c>
      <c r="AC417" s="16">
        <f t="shared" si="34"/>
        <v>13</v>
      </c>
      <c r="AD417" s="15">
        <f t="shared" si="35"/>
        <v>234</v>
      </c>
    </row>
    <row r="418" spans="1:30" ht="115.35" customHeight="1" x14ac:dyDescent="0.25">
      <c r="A418" s="14"/>
      <c r="B418" s="15" t="s">
        <v>27</v>
      </c>
      <c r="C418" s="15" t="s">
        <v>28</v>
      </c>
      <c r="D418" s="15" t="s">
        <v>139</v>
      </c>
      <c r="E418" s="15" t="s">
        <v>402</v>
      </c>
      <c r="F418" s="15" t="s">
        <v>641</v>
      </c>
      <c r="G418" s="15" t="s">
        <v>440</v>
      </c>
      <c r="H418" s="15" t="s">
        <v>226</v>
      </c>
      <c r="I418" s="15" t="s">
        <v>227</v>
      </c>
      <c r="J418" s="15" t="s">
        <v>441</v>
      </c>
      <c r="K418" s="15" t="s">
        <v>442</v>
      </c>
      <c r="L418" s="15"/>
      <c r="M418" s="15" t="s">
        <v>116</v>
      </c>
      <c r="N418" s="15" t="s">
        <v>680</v>
      </c>
      <c r="O418" s="15" t="s">
        <v>498</v>
      </c>
      <c r="P418" s="15" t="s">
        <v>681</v>
      </c>
      <c r="Q418" s="15" t="s">
        <v>534</v>
      </c>
      <c r="R418" s="15" t="s">
        <v>65</v>
      </c>
      <c r="S418" s="15">
        <v>563</v>
      </c>
      <c r="T418" s="15">
        <v>0</v>
      </c>
      <c r="U418" s="31">
        <f t="shared" si="31"/>
        <v>563</v>
      </c>
      <c r="V418" s="24">
        <v>16.75</v>
      </c>
      <c r="W418" s="24">
        <f t="shared" si="32"/>
        <v>9430.25</v>
      </c>
      <c r="X418" s="24">
        <v>50</v>
      </c>
      <c r="Y418" s="24">
        <f t="shared" si="33"/>
        <v>28150</v>
      </c>
      <c r="Z418" s="28" t="str">
        <f>IFERROR(#REF!*U418,"")</f>
        <v/>
      </c>
      <c r="AA418" s="15" t="s">
        <v>445</v>
      </c>
      <c r="AB418" s="16">
        <f>SUM(U418/AA418)</f>
        <v>28.15</v>
      </c>
      <c r="AC418" s="16">
        <f t="shared" si="34"/>
        <v>28</v>
      </c>
      <c r="AD418" s="15">
        <f t="shared" si="35"/>
        <v>560</v>
      </c>
    </row>
    <row r="419" spans="1:30" ht="25.35" customHeight="1" x14ac:dyDescent="0.25">
      <c r="A419" s="14" t="s">
        <v>412</v>
      </c>
      <c r="B419" s="15" t="s">
        <v>27</v>
      </c>
      <c r="C419" s="15" t="s">
        <v>28</v>
      </c>
      <c r="D419" s="15" t="s">
        <v>139</v>
      </c>
      <c r="E419" s="15" t="s">
        <v>402</v>
      </c>
      <c r="F419" s="15" t="s">
        <v>641</v>
      </c>
      <c r="G419" s="15" t="s">
        <v>440</v>
      </c>
      <c r="H419" s="15" t="s">
        <v>226</v>
      </c>
      <c r="I419" s="15" t="s">
        <v>227</v>
      </c>
      <c r="J419" s="15" t="s">
        <v>441</v>
      </c>
      <c r="K419" s="15" t="s">
        <v>442</v>
      </c>
      <c r="L419" s="15"/>
      <c r="M419" s="15" t="s">
        <v>116</v>
      </c>
      <c r="N419" s="15" t="s">
        <v>684</v>
      </c>
      <c r="O419" s="15" t="s">
        <v>498</v>
      </c>
      <c r="P419" s="15" t="s">
        <v>685</v>
      </c>
      <c r="Q419" s="15" t="s">
        <v>534</v>
      </c>
      <c r="R419" s="15" t="s">
        <v>65</v>
      </c>
      <c r="S419" s="15">
        <v>298</v>
      </c>
      <c r="T419" s="15">
        <v>0</v>
      </c>
      <c r="U419" s="31">
        <f t="shared" si="31"/>
        <v>298</v>
      </c>
      <c r="V419" s="24">
        <v>16.75</v>
      </c>
      <c r="W419" s="24">
        <f t="shared" si="32"/>
        <v>4991.5</v>
      </c>
      <c r="X419" s="24">
        <v>50</v>
      </c>
      <c r="Y419" s="24">
        <f t="shared" si="33"/>
        <v>14900</v>
      </c>
      <c r="Z419" s="28" t="str">
        <f>IFERROR(#REF!*U419,"")</f>
        <v/>
      </c>
      <c r="AA419" s="15" t="s">
        <v>414</v>
      </c>
      <c r="AB419" s="16">
        <f>SUM(U419/AA419)</f>
        <v>16.555555555555557</v>
      </c>
      <c r="AC419" s="16">
        <f t="shared" si="34"/>
        <v>16</v>
      </c>
      <c r="AD419" s="15">
        <f t="shared" si="35"/>
        <v>288</v>
      </c>
    </row>
    <row r="420" spans="1:30" ht="25.35" customHeight="1" x14ac:dyDescent="0.25">
      <c r="A420" s="14" t="s">
        <v>412</v>
      </c>
      <c r="B420" s="15" t="s">
        <v>27</v>
      </c>
      <c r="C420" s="15" t="s">
        <v>28</v>
      </c>
      <c r="D420" s="15" t="s">
        <v>139</v>
      </c>
      <c r="E420" s="15" t="s">
        <v>402</v>
      </c>
      <c r="F420" s="15" t="s">
        <v>641</v>
      </c>
      <c r="G420" s="15" t="s">
        <v>440</v>
      </c>
      <c r="H420" s="15" t="s">
        <v>226</v>
      </c>
      <c r="I420" s="15" t="s">
        <v>227</v>
      </c>
      <c r="J420" s="15" t="s">
        <v>441</v>
      </c>
      <c r="K420" s="15" t="s">
        <v>442</v>
      </c>
      <c r="L420" s="15"/>
      <c r="M420" s="15" t="s">
        <v>116</v>
      </c>
      <c r="N420" s="15" t="s">
        <v>682</v>
      </c>
      <c r="O420" s="15" t="s">
        <v>498</v>
      </c>
      <c r="P420" s="15" t="s">
        <v>683</v>
      </c>
      <c r="Q420" s="15" t="s">
        <v>534</v>
      </c>
      <c r="R420" s="15" t="s">
        <v>65</v>
      </c>
      <c r="S420" s="15">
        <v>488</v>
      </c>
      <c r="T420" s="15">
        <v>0</v>
      </c>
      <c r="U420" s="31">
        <f t="shared" si="31"/>
        <v>488</v>
      </c>
      <c r="V420" s="24">
        <v>16.75</v>
      </c>
      <c r="W420" s="24">
        <f t="shared" si="32"/>
        <v>8174</v>
      </c>
      <c r="X420" s="24">
        <v>50</v>
      </c>
      <c r="Y420" s="24">
        <f t="shared" si="33"/>
        <v>24400</v>
      </c>
      <c r="Z420" s="28" t="str">
        <f>IFERROR(#REF!*U420,"")</f>
        <v/>
      </c>
      <c r="AA420" s="15" t="s">
        <v>445</v>
      </c>
      <c r="AB420" s="16">
        <f>SUM(U420/AA420)</f>
        <v>24.4</v>
      </c>
      <c r="AC420" s="16">
        <f t="shared" si="34"/>
        <v>24</v>
      </c>
      <c r="AD420" s="15">
        <f t="shared" si="35"/>
        <v>480</v>
      </c>
    </row>
    <row r="421" spans="1:30" ht="25.35" customHeight="1" x14ac:dyDescent="0.25">
      <c r="A421" s="14" t="s">
        <v>412</v>
      </c>
      <c r="B421" s="15" t="s">
        <v>27</v>
      </c>
      <c r="C421" s="15" t="s">
        <v>28</v>
      </c>
      <c r="D421" s="15" t="s">
        <v>139</v>
      </c>
      <c r="E421" s="15" t="s">
        <v>402</v>
      </c>
      <c r="F421" s="15" t="s">
        <v>493</v>
      </c>
      <c r="G421" s="15" t="s">
        <v>494</v>
      </c>
      <c r="H421" s="15" t="s">
        <v>615</v>
      </c>
      <c r="I421" s="15" t="s">
        <v>616</v>
      </c>
      <c r="J421" s="15" t="s">
        <v>495</v>
      </c>
      <c r="K421" s="15" t="s">
        <v>496</v>
      </c>
      <c r="L421" s="15"/>
      <c r="M421" s="15" t="s">
        <v>116</v>
      </c>
      <c r="N421" s="15" t="s">
        <v>629</v>
      </c>
      <c r="O421" s="15" t="s">
        <v>498</v>
      </c>
      <c r="P421" s="15" t="s">
        <v>630</v>
      </c>
      <c r="Q421" s="15" t="s">
        <v>534</v>
      </c>
      <c r="R421" s="15" t="s">
        <v>65</v>
      </c>
      <c r="S421" s="15">
        <v>138</v>
      </c>
      <c r="T421" s="15">
        <v>0</v>
      </c>
      <c r="U421" s="31">
        <f t="shared" si="31"/>
        <v>138</v>
      </c>
      <c r="V421" s="24">
        <v>15.5</v>
      </c>
      <c r="W421" s="24">
        <f t="shared" si="32"/>
        <v>2139</v>
      </c>
      <c r="X421" s="24">
        <v>50</v>
      </c>
      <c r="Y421" s="24">
        <f t="shared" si="33"/>
        <v>6900</v>
      </c>
      <c r="Z421" s="28" t="str">
        <f>IFERROR(#REF!*U421,"")</f>
        <v/>
      </c>
      <c r="AA421" s="15" t="s">
        <v>414</v>
      </c>
      <c r="AB421" s="16">
        <f>SUM(U421/AA421)</f>
        <v>7.666666666666667</v>
      </c>
      <c r="AC421" s="16">
        <f t="shared" si="34"/>
        <v>7</v>
      </c>
      <c r="AD421" s="15">
        <f t="shared" si="35"/>
        <v>126</v>
      </c>
    </row>
    <row r="422" spans="1:30" ht="25.35" customHeight="1" x14ac:dyDescent="0.25">
      <c r="A422" s="14" t="s">
        <v>412</v>
      </c>
      <c r="B422" s="15" t="s">
        <v>27</v>
      </c>
      <c r="C422" s="15" t="s">
        <v>28</v>
      </c>
      <c r="D422" s="15" t="s">
        <v>139</v>
      </c>
      <c r="E422" s="15" t="s">
        <v>402</v>
      </c>
      <c r="F422" s="15" t="s">
        <v>493</v>
      </c>
      <c r="G422" s="15" t="s">
        <v>494</v>
      </c>
      <c r="H422" s="15" t="s">
        <v>381</v>
      </c>
      <c r="I422" s="15" t="s">
        <v>382</v>
      </c>
      <c r="J422" s="15" t="s">
        <v>495</v>
      </c>
      <c r="K422" s="15" t="s">
        <v>496</v>
      </c>
      <c r="L422" s="15"/>
      <c r="M422" s="15" t="s">
        <v>116</v>
      </c>
      <c r="N422" s="15" t="s">
        <v>559</v>
      </c>
      <c r="O422" s="15" t="s">
        <v>498</v>
      </c>
      <c r="P422" s="15" t="s">
        <v>560</v>
      </c>
      <c r="Q422" s="15" t="s">
        <v>534</v>
      </c>
      <c r="R422" s="15" t="s">
        <v>65</v>
      </c>
      <c r="S422" s="15">
        <v>163</v>
      </c>
      <c r="T422" s="15">
        <v>0</v>
      </c>
      <c r="U422" s="31">
        <f t="shared" si="31"/>
        <v>163</v>
      </c>
      <c r="V422" s="24">
        <v>15.5</v>
      </c>
      <c r="W422" s="24">
        <f t="shared" si="32"/>
        <v>2526.5</v>
      </c>
      <c r="X422" s="24">
        <v>50</v>
      </c>
      <c r="Y422" s="24">
        <f t="shared" si="33"/>
        <v>8150</v>
      </c>
      <c r="Z422" s="28" t="str">
        <f>IFERROR(#REF!*U422,"")</f>
        <v/>
      </c>
      <c r="AA422" s="15" t="s">
        <v>414</v>
      </c>
      <c r="AB422" s="16">
        <f>SUM(U422/AA422)</f>
        <v>9.0555555555555554</v>
      </c>
      <c r="AC422" s="16">
        <f t="shared" si="34"/>
        <v>9</v>
      </c>
      <c r="AD422" s="15">
        <f t="shared" si="35"/>
        <v>162</v>
      </c>
    </row>
    <row r="423" spans="1:30" ht="25.35" customHeight="1" x14ac:dyDescent="0.25">
      <c r="A423" s="14" t="s">
        <v>412</v>
      </c>
      <c r="B423" s="15" t="s">
        <v>27</v>
      </c>
      <c r="C423" s="15" t="s">
        <v>28</v>
      </c>
      <c r="D423" s="15" t="s">
        <v>139</v>
      </c>
      <c r="E423" s="15" t="s">
        <v>402</v>
      </c>
      <c r="F423" s="15" t="s">
        <v>493</v>
      </c>
      <c r="G423" s="15" t="s">
        <v>494</v>
      </c>
      <c r="H423" s="15" t="s">
        <v>33</v>
      </c>
      <c r="I423" s="15" t="s">
        <v>34</v>
      </c>
      <c r="J423" s="15" t="s">
        <v>495</v>
      </c>
      <c r="K423" s="15" t="s">
        <v>496</v>
      </c>
      <c r="L423" s="15"/>
      <c r="M423" s="15" t="s">
        <v>116</v>
      </c>
      <c r="N423" s="15" t="s">
        <v>497</v>
      </c>
      <c r="O423" s="15" t="s">
        <v>498</v>
      </c>
      <c r="P423" s="15" t="s">
        <v>499</v>
      </c>
      <c r="Q423" s="15" t="s">
        <v>534</v>
      </c>
      <c r="R423" s="15" t="s">
        <v>65</v>
      </c>
      <c r="S423" s="15">
        <v>0</v>
      </c>
      <c r="T423" s="15">
        <v>0</v>
      </c>
      <c r="U423" s="31">
        <f t="shared" si="31"/>
        <v>0</v>
      </c>
      <c r="V423" s="24">
        <v>15.5</v>
      </c>
      <c r="W423" s="24">
        <f t="shared" si="32"/>
        <v>0</v>
      </c>
      <c r="X423" s="24">
        <v>50</v>
      </c>
      <c r="Y423" s="24">
        <f t="shared" si="33"/>
        <v>0</v>
      </c>
      <c r="Z423" s="28" t="str">
        <f>IFERROR(#REF!*U423,"")</f>
        <v/>
      </c>
      <c r="AA423" s="15" t="s">
        <v>414</v>
      </c>
      <c r="AB423" s="16">
        <f>SUM(U423/AA423)</f>
        <v>0</v>
      </c>
      <c r="AC423" s="16">
        <f t="shared" si="34"/>
        <v>0</v>
      </c>
      <c r="AD423" s="15">
        <f t="shared" si="35"/>
        <v>0</v>
      </c>
    </row>
    <row r="424" spans="1:30" ht="25.35" customHeight="1" x14ac:dyDescent="0.25">
      <c r="A424" s="14" t="s">
        <v>412</v>
      </c>
      <c r="B424" s="15" t="s">
        <v>27</v>
      </c>
      <c r="C424" s="15" t="s">
        <v>28</v>
      </c>
      <c r="D424" s="15" t="s">
        <v>139</v>
      </c>
      <c r="E424" s="15" t="s">
        <v>402</v>
      </c>
      <c r="F424" s="15" t="s">
        <v>493</v>
      </c>
      <c r="G424" s="15" t="s">
        <v>494</v>
      </c>
      <c r="H424" s="15" t="s">
        <v>607</v>
      </c>
      <c r="I424" s="15" t="s">
        <v>608</v>
      </c>
      <c r="J424" s="15" t="s">
        <v>495</v>
      </c>
      <c r="K424" s="15" t="s">
        <v>496</v>
      </c>
      <c r="L424" s="15"/>
      <c r="M424" s="15" t="s">
        <v>116</v>
      </c>
      <c r="N424" s="15" t="s">
        <v>609</v>
      </c>
      <c r="O424" s="15" t="s">
        <v>498</v>
      </c>
      <c r="P424" s="15" t="s">
        <v>610</v>
      </c>
      <c r="Q424" s="15" t="s">
        <v>534</v>
      </c>
      <c r="R424" s="15" t="s">
        <v>65</v>
      </c>
      <c r="S424" s="15">
        <v>0</v>
      </c>
      <c r="T424" s="15">
        <v>0</v>
      </c>
      <c r="U424" s="31">
        <f t="shared" si="31"/>
        <v>0</v>
      </c>
      <c r="V424" s="24">
        <v>15.5</v>
      </c>
      <c r="W424" s="24">
        <f t="shared" si="32"/>
        <v>0</v>
      </c>
      <c r="X424" s="24">
        <v>50</v>
      </c>
      <c r="Y424" s="24">
        <f t="shared" si="33"/>
        <v>0</v>
      </c>
      <c r="Z424" s="28" t="str">
        <f>IFERROR(#REF!*U424,"")</f>
        <v/>
      </c>
      <c r="AA424" s="15" t="s">
        <v>414</v>
      </c>
      <c r="AB424" s="16">
        <f>SUM(U424/AA424)</f>
        <v>0</v>
      </c>
      <c r="AC424" s="16">
        <f t="shared" si="34"/>
        <v>0</v>
      </c>
      <c r="AD424" s="15">
        <f t="shared" si="35"/>
        <v>0</v>
      </c>
    </row>
    <row r="425" spans="1:30" ht="115.35" customHeight="1" x14ac:dyDescent="0.25">
      <c r="A425" s="14"/>
      <c r="B425" s="15" t="s">
        <v>27</v>
      </c>
      <c r="C425" s="15" t="s">
        <v>28</v>
      </c>
      <c r="D425" s="15" t="s">
        <v>139</v>
      </c>
      <c r="E425" s="15" t="s">
        <v>402</v>
      </c>
      <c r="F425" s="15" t="s">
        <v>493</v>
      </c>
      <c r="G425" s="15" t="s">
        <v>494</v>
      </c>
      <c r="H425" s="15" t="s">
        <v>394</v>
      </c>
      <c r="I425" s="15" t="s">
        <v>395</v>
      </c>
      <c r="J425" s="15" t="s">
        <v>571</v>
      </c>
      <c r="K425" s="15" t="s">
        <v>572</v>
      </c>
      <c r="L425" s="15"/>
      <c r="M425" s="15" t="s">
        <v>116</v>
      </c>
      <c r="N425" s="15" t="s">
        <v>573</v>
      </c>
      <c r="O425" s="15" t="s">
        <v>498</v>
      </c>
      <c r="P425" s="15" t="s">
        <v>574</v>
      </c>
      <c r="Q425" s="15" t="s">
        <v>534</v>
      </c>
      <c r="R425" s="15" t="s">
        <v>65</v>
      </c>
      <c r="S425" s="15">
        <v>315</v>
      </c>
      <c r="T425" s="15">
        <v>0</v>
      </c>
      <c r="U425" s="31">
        <f t="shared" si="31"/>
        <v>315</v>
      </c>
      <c r="V425" s="24">
        <v>14</v>
      </c>
      <c r="W425" s="24">
        <f t="shared" si="32"/>
        <v>4410</v>
      </c>
      <c r="X425" s="24">
        <v>45</v>
      </c>
      <c r="Y425" s="24">
        <f t="shared" si="33"/>
        <v>14175</v>
      </c>
      <c r="Z425" s="28" t="str">
        <f>IFERROR(#REF!*U425,"")</f>
        <v/>
      </c>
      <c r="AA425" s="15" t="s">
        <v>445</v>
      </c>
      <c r="AB425" s="16">
        <f>SUM(U425/AA425)</f>
        <v>15.75</v>
      </c>
      <c r="AC425" s="16">
        <f t="shared" si="34"/>
        <v>15</v>
      </c>
      <c r="AD425" s="15">
        <f t="shared" si="35"/>
        <v>300</v>
      </c>
    </row>
    <row r="426" spans="1:30" ht="25.35" customHeight="1" x14ac:dyDescent="0.25">
      <c r="A426" s="14" t="s">
        <v>412</v>
      </c>
      <c r="B426" s="15" t="s">
        <v>27</v>
      </c>
      <c r="C426" s="15" t="s">
        <v>28</v>
      </c>
      <c r="D426" s="15" t="s">
        <v>139</v>
      </c>
      <c r="E426" s="15" t="s">
        <v>402</v>
      </c>
      <c r="F426" s="15" t="s">
        <v>493</v>
      </c>
      <c r="G426" s="15" t="s">
        <v>494</v>
      </c>
      <c r="H426" s="15" t="s">
        <v>394</v>
      </c>
      <c r="I426" s="15" t="s">
        <v>395</v>
      </c>
      <c r="J426" s="15" t="s">
        <v>571</v>
      </c>
      <c r="K426" s="15" t="s">
        <v>572</v>
      </c>
      <c r="L426" s="15"/>
      <c r="M426" s="15" t="s">
        <v>116</v>
      </c>
      <c r="N426" s="15" t="s">
        <v>575</v>
      </c>
      <c r="O426" s="15" t="s">
        <v>498</v>
      </c>
      <c r="P426" s="15" t="s">
        <v>576</v>
      </c>
      <c r="Q426" s="15" t="s">
        <v>534</v>
      </c>
      <c r="R426" s="15" t="s">
        <v>65</v>
      </c>
      <c r="S426" s="15">
        <v>2569</v>
      </c>
      <c r="T426" s="15">
        <v>0</v>
      </c>
      <c r="U426" s="31">
        <f t="shared" si="31"/>
        <v>2569</v>
      </c>
      <c r="V426" s="24">
        <v>14</v>
      </c>
      <c r="W426" s="24">
        <f t="shared" si="32"/>
        <v>35966</v>
      </c>
      <c r="X426" s="24">
        <v>45</v>
      </c>
      <c r="Y426" s="24">
        <f t="shared" si="33"/>
        <v>115605</v>
      </c>
      <c r="Z426" s="28" t="str">
        <f>IFERROR(#REF!*U426,"")</f>
        <v/>
      </c>
      <c r="AA426" s="15" t="s">
        <v>445</v>
      </c>
      <c r="AB426" s="16">
        <f>SUM(U426/AA426)</f>
        <v>128.44999999999999</v>
      </c>
      <c r="AC426" s="16">
        <f t="shared" si="34"/>
        <v>128</v>
      </c>
      <c r="AD426" s="15">
        <f t="shared" si="35"/>
        <v>2560</v>
      </c>
    </row>
    <row r="427" spans="1:30" ht="25.35" customHeight="1" x14ac:dyDescent="0.25">
      <c r="A427" s="14" t="s">
        <v>412</v>
      </c>
      <c r="B427" s="15" t="s">
        <v>27</v>
      </c>
      <c r="C427" s="15" t="s">
        <v>28</v>
      </c>
      <c r="D427" s="15" t="s">
        <v>139</v>
      </c>
      <c r="E427" s="15" t="s">
        <v>402</v>
      </c>
      <c r="F427" s="15" t="s">
        <v>493</v>
      </c>
      <c r="G427" s="15" t="s">
        <v>494</v>
      </c>
      <c r="H427" s="15" t="s">
        <v>394</v>
      </c>
      <c r="I427" s="15" t="s">
        <v>395</v>
      </c>
      <c r="J427" s="15" t="s">
        <v>571</v>
      </c>
      <c r="K427" s="15" t="s">
        <v>572</v>
      </c>
      <c r="L427" s="15"/>
      <c r="M427" s="15" t="s">
        <v>116</v>
      </c>
      <c r="N427" s="15" t="s">
        <v>577</v>
      </c>
      <c r="O427" s="15" t="s">
        <v>498</v>
      </c>
      <c r="P427" s="15" t="s">
        <v>578</v>
      </c>
      <c r="Q427" s="15" t="s">
        <v>534</v>
      </c>
      <c r="R427" s="15" t="s">
        <v>65</v>
      </c>
      <c r="S427" s="15">
        <v>2642</v>
      </c>
      <c r="T427" s="15">
        <v>0</v>
      </c>
      <c r="U427" s="31">
        <f t="shared" si="31"/>
        <v>2642</v>
      </c>
      <c r="V427" s="24">
        <v>14</v>
      </c>
      <c r="W427" s="24">
        <f t="shared" si="32"/>
        <v>36988</v>
      </c>
      <c r="X427" s="24">
        <v>45</v>
      </c>
      <c r="Y427" s="24">
        <f t="shared" si="33"/>
        <v>118890</v>
      </c>
      <c r="Z427" s="28" t="str">
        <f>IFERROR(#REF!*U427,"")</f>
        <v/>
      </c>
      <c r="AA427" s="15" t="s">
        <v>445</v>
      </c>
      <c r="AB427" s="16">
        <f>SUM(U427/AA427)</f>
        <v>132.1</v>
      </c>
      <c r="AC427" s="16">
        <f t="shared" si="34"/>
        <v>132</v>
      </c>
      <c r="AD427" s="15">
        <f t="shared" si="35"/>
        <v>2640</v>
      </c>
    </row>
    <row r="428" spans="1:30" ht="25.35" customHeight="1" x14ac:dyDescent="0.25">
      <c r="A428" s="14" t="s">
        <v>412</v>
      </c>
      <c r="B428" s="15" t="s">
        <v>27</v>
      </c>
      <c r="C428" s="15" t="s">
        <v>28</v>
      </c>
      <c r="D428" s="15" t="s">
        <v>139</v>
      </c>
      <c r="E428" s="15" t="s">
        <v>402</v>
      </c>
      <c r="F428" s="15" t="s">
        <v>493</v>
      </c>
      <c r="G428" s="15" t="s">
        <v>494</v>
      </c>
      <c r="H428" s="15" t="s">
        <v>394</v>
      </c>
      <c r="I428" s="15" t="s">
        <v>395</v>
      </c>
      <c r="J428" s="15" t="s">
        <v>571</v>
      </c>
      <c r="K428" s="15" t="s">
        <v>572</v>
      </c>
      <c r="L428" s="15"/>
      <c r="M428" s="15" t="s">
        <v>116</v>
      </c>
      <c r="N428" s="15" t="s">
        <v>579</v>
      </c>
      <c r="O428" s="15" t="s">
        <v>498</v>
      </c>
      <c r="P428" s="15" t="s">
        <v>580</v>
      </c>
      <c r="Q428" s="15" t="s">
        <v>534</v>
      </c>
      <c r="R428" s="15" t="s">
        <v>65</v>
      </c>
      <c r="S428" s="15">
        <v>1419</v>
      </c>
      <c r="T428" s="15">
        <v>0</v>
      </c>
      <c r="U428" s="31">
        <f t="shared" si="31"/>
        <v>1419</v>
      </c>
      <c r="V428" s="24">
        <v>14</v>
      </c>
      <c r="W428" s="24">
        <f t="shared" si="32"/>
        <v>19866</v>
      </c>
      <c r="X428" s="24">
        <v>45</v>
      </c>
      <c r="Y428" s="24">
        <f t="shared" si="33"/>
        <v>63855</v>
      </c>
      <c r="Z428" s="28" t="str">
        <f>IFERROR(#REF!*U428,"")</f>
        <v/>
      </c>
      <c r="AA428" s="15" t="s">
        <v>414</v>
      </c>
      <c r="AB428" s="16">
        <f>SUM(U428/AA428)</f>
        <v>78.833333333333329</v>
      </c>
      <c r="AC428" s="16">
        <f t="shared" si="34"/>
        <v>78</v>
      </c>
      <c r="AD428" s="15">
        <f t="shared" si="35"/>
        <v>1404</v>
      </c>
    </row>
    <row r="429" spans="1:30" ht="25.35" customHeight="1" x14ac:dyDescent="0.25">
      <c r="A429" s="14" t="s">
        <v>412</v>
      </c>
      <c r="B429" s="15" t="s">
        <v>27</v>
      </c>
      <c r="C429" s="15" t="s">
        <v>28</v>
      </c>
      <c r="D429" s="15" t="s">
        <v>139</v>
      </c>
      <c r="E429" s="15" t="s">
        <v>402</v>
      </c>
      <c r="F429" s="15" t="s">
        <v>493</v>
      </c>
      <c r="G429" s="15" t="s">
        <v>494</v>
      </c>
      <c r="H429" s="15" t="s">
        <v>394</v>
      </c>
      <c r="I429" s="15" t="s">
        <v>395</v>
      </c>
      <c r="J429" s="15" t="s">
        <v>571</v>
      </c>
      <c r="K429" s="15" t="s">
        <v>572</v>
      </c>
      <c r="L429" s="15"/>
      <c r="M429" s="15" t="s">
        <v>116</v>
      </c>
      <c r="N429" s="15" t="s">
        <v>583</v>
      </c>
      <c r="O429" s="15" t="s">
        <v>498</v>
      </c>
      <c r="P429" s="15" t="s">
        <v>584</v>
      </c>
      <c r="Q429" s="15" t="s">
        <v>534</v>
      </c>
      <c r="R429" s="15" t="s">
        <v>65</v>
      </c>
      <c r="S429" s="15">
        <v>236</v>
      </c>
      <c r="T429" s="15">
        <v>0</v>
      </c>
      <c r="U429" s="31">
        <f t="shared" si="31"/>
        <v>236</v>
      </c>
      <c r="V429" s="24">
        <v>14</v>
      </c>
      <c r="W429" s="24">
        <f t="shared" si="32"/>
        <v>3304</v>
      </c>
      <c r="X429" s="24">
        <v>45</v>
      </c>
      <c r="Y429" s="24">
        <f t="shared" si="33"/>
        <v>10620</v>
      </c>
      <c r="Z429" s="28" t="str">
        <f>IFERROR(#REF!*U429,"")</f>
        <v/>
      </c>
      <c r="AA429" s="15" t="s">
        <v>414</v>
      </c>
      <c r="AB429" s="16">
        <f>SUM(U429/AA429)</f>
        <v>13.111111111111111</v>
      </c>
      <c r="AC429" s="16">
        <f t="shared" si="34"/>
        <v>13</v>
      </c>
      <c r="AD429" s="15">
        <f t="shared" si="35"/>
        <v>234</v>
      </c>
    </row>
    <row r="430" spans="1:30" ht="25.35" customHeight="1" x14ac:dyDescent="0.25">
      <c r="A430" s="14" t="s">
        <v>412</v>
      </c>
      <c r="B430" s="15" t="s">
        <v>27</v>
      </c>
      <c r="C430" s="15" t="s">
        <v>28</v>
      </c>
      <c r="D430" s="15" t="s">
        <v>139</v>
      </c>
      <c r="E430" s="15" t="s">
        <v>402</v>
      </c>
      <c r="F430" s="15" t="s">
        <v>493</v>
      </c>
      <c r="G430" s="15" t="s">
        <v>494</v>
      </c>
      <c r="H430" s="15" t="s">
        <v>394</v>
      </c>
      <c r="I430" s="15" t="s">
        <v>395</v>
      </c>
      <c r="J430" s="15" t="s">
        <v>571</v>
      </c>
      <c r="K430" s="15" t="s">
        <v>572</v>
      </c>
      <c r="L430" s="15"/>
      <c r="M430" s="15" t="s">
        <v>116</v>
      </c>
      <c r="N430" s="15" t="s">
        <v>581</v>
      </c>
      <c r="O430" s="15" t="s">
        <v>498</v>
      </c>
      <c r="P430" s="15" t="s">
        <v>582</v>
      </c>
      <c r="Q430" s="15" t="s">
        <v>534</v>
      </c>
      <c r="R430" s="15" t="s">
        <v>65</v>
      </c>
      <c r="S430" s="15">
        <v>0</v>
      </c>
      <c r="T430" s="15">
        <v>0</v>
      </c>
      <c r="U430" s="31">
        <f t="shared" si="31"/>
        <v>0</v>
      </c>
      <c r="V430" s="24">
        <v>14</v>
      </c>
      <c r="W430" s="24">
        <f t="shared" si="32"/>
        <v>0</v>
      </c>
      <c r="X430" s="24">
        <v>45</v>
      </c>
      <c r="Y430" s="24">
        <f t="shared" si="33"/>
        <v>0</v>
      </c>
      <c r="Z430" s="28" t="str">
        <f>IFERROR(#REF!*U430,"")</f>
        <v/>
      </c>
      <c r="AA430" s="15" t="s">
        <v>414</v>
      </c>
      <c r="AB430" s="16">
        <f>SUM(U430/AA430)</f>
        <v>0</v>
      </c>
      <c r="AC430" s="16">
        <f t="shared" si="34"/>
        <v>0</v>
      </c>
      <c r="AD430" s="15">
        <f t="shared" si="35"/>
        <v>0</v>
      </c>
    </row>
    <row r="431" spans="1:30" ht="115.35" customHeight="1" x14ac:dyDescent="0.25">
      <c r="A431" s="14"/>
      <c r="B431" s="15" t="s">
        <v>27</v>
      </c>
      <c r="C431" s="15" t="s">
        <v>28</v>
      </c>
      <c r="D431" s="15" t="s">
        <v>139</v>
      </c>
      <c r="E431" s="15" t="s">
        <v>402</v>
      </c>
      <c r="F431" s="15" t="s">
        <v>1411</v>
      </c>
      <c r="G431" s="15" t="s">
        <v>1412</v>
      </c>
      <c r="H431" s="15" t="s">
        <v>394</v>
      </c>
      <c r="I431" s="15" t="s">
        <v>395</v>
      </c>
      <c r="J431" s="15" t="s">
        <v>35</v>
      </c>
      <c r="K431" s="15" t="s">
        <v>36</v>
      </c>
      <c r="L431" s="15"/>
      <c r="M431" s="15" t="s">
        <v>116</v>
      </c>
      <c r="N431" s="15" t="s">
        <v>1453</v>
      </c>
      <c r="O431" s="15" t="s">
        <v>498</v>
      </c>
      <c r="P431" s="15" t="s">
        <v>1454</v>
      </c>
      <c r="Q431" s="15" t="s">
        <v>534</v>
      </c>
      <c r="R431" s="15" t="s">
        <v>65</v>
      </c>
      <c r="S431" s="15">
        <v>407</v>
      </c>
      <c r="T431" s="15">
        <v>0</v>
      </c>
      <c r="U431" s="31">
        <f t="shared" si="31"/>
        <v>407</v>
      </c>
      <c r="V431" s="24">
        <v>16.75</v>
      </c>
      <c r="W431" s="24">
        <f t="shared" si="32"/>
        <v>6817.25</v>
      </c>
      <c r="X431" s="24">
        <v>50</v>
      </c>
      <c r="Y431" s="24">
        <f t="shared" si="33"/>
        <v>20350</v>
      </c>
      <c r="Z431" s="28" t="str">
        <f>IFERROR(#REF!*U431,"")</f>
        <v/>
      </c>
      <c r="AA431" s="15" t="s">
        <v>445</v>
      </c>
      <c r="AB431" s="16">
        <f>SUM(U431/AA431)</f>
        <v>20.350000000000001</v>
      </c>
      <c r="AC431" s="16">
        <f t="shared" si="34"/>
        <v>20</v>
      </c>
      <c r="AD431" s="15">
        <f t="shared" si="35"/>
        <v>400</v>
      </c>
    </row>
    <row r="432" spans="1:30" ht="25.35" customHeight="1" x14ac:dyDescent="0.25">
      <c r="A432" s="14" t="s">
        <v>412</v>
      </c>
      <c r="B432" s="15" t="s">
        <v>27</v>
      </c>
      <c r="C432" s="15" t="s">
        <v>28</v>
      </c>
      <c r="D432" s="15" t="s">
        <v>139</v>
      </c>
      <c r="E432" s="15" t="s">
        <v>402</v>
      </c>
      <c r="F432" s="15" t="s">
        <v>1411</v>
      </c>
      <c r="G432" s="15" t="s">
        <v>1412</v>
      </c>
      <c r="H432" s="15" t="s">
        <v>394</v>
      </c>
      <c r="I432" s="15" t="s">
        <v>395</v>
      </c>
      <c r="J432" s="15" t="s">
        <v>35</v>
      </c>
      <c r="K432" s="15" t="s">
        <v>36</v>
      </c>
      <c r="L432" s="15"/>
      <c r="M432" s="15" t="s">
        <v>116</v>
      </c>
      <c r="N432" s="15" t="s">
        <v>1459</v>
      </c>
      <c r="O432" s="15" t="s">
        <v>498</v>
      </c>
      <c r="P432" s="15" t="s">
        <v>1460</v>
      </c>
      <c r="Q432" s="15" t="s">
        <v>534</v>
      </c>
      <c r="R432" s="15" t="s">
        <v>65</v>
      </c>
      <c r="S432" s="15">
        <v>346</v>
      </c>
      <c r="T432" s="15">
        <v>0</v>
      </c>
      <c r="U432" s="31">
        <f t="shared" si="31"/>
        <v>346</v>
      </c>
      <c r="V432" s="24">
        <v>16.75</v>
      </c>
      <c r="W432" s="24">
        <f t="shared" si="32"/>
        <v>5795.5</v>
      </c>
      <c r="X432" s="24">
        <v>50</v>
      </c>
      <c r="Y432" s="24">
        <f t="shared" si="33"/>
        <v>17300</v>
      </c>
      <c r="Z432" s="28" t="str">
        <f>IFERROR(#REF!*U432,"")</f>
        <v/>
      </c>
      <c r="AA432" s="15" t="s">
        <v>414</v>
      </c>
      <c r="AB432" s="16">
        <f>SUM(U432/AA432)</f>
        <v>19.222222222222221</v>
      </c>
      <c r="AC432" s="16">
        <f t="shared" si="34"/>
        <v>19</v>
      </c>
      <c r="AD432" s="15">
        <f t="shared" si="35"/>
        <v>342</v>
      </c>
    </row>
    <row r="433" spans="1:30" ht="25.35" customHeight="1" x14ac:dyDescent="0.25">
      <c r="A433" s="14" t="s">
        <v>412</v>
      </c>
      <c r="B433" s="15" t="s">
        <v>27</v>
      </c>
      <c r="C433" s="15" t="s">
        <v>28</v>
      </c>
      <c r="D433" s="15" t="s">
        <v>139</v>
      </c>
      <c r="E433" s="15" t="s">
        <v>402</v>
      </c>
      <c r="F433" s="15" t="s">
        <v>1411</v>
      </c>
      <c r="G433" s="15" t="s">
        <v>1412</v>
      </c>
      <c r="H433" s="15" t="s">
        <v>394</v>
      </c>
      <c r="I433" s="15" t="s">
        <v>395</v>
      </c>
      <c r="J433" s="15" t="s">
        <v>35</v>
      </c>
      <c r="K433" s="15" t="s">
        <v>36</v>
      </c>
      <c r="L433" s="15"/>
      <c r="M433" s="15" t="s">
        <v>116</v>
      </c>
      <c r="N433" s="15" t="s">
        <v>1451</v>
      </c>
      <c r="O433" s="15" t="s">
        <v>498</v>
      </c>
      <c r="P433" s="15" t="s">
        <v>1452</v>
      </c>
      <c r="Q433" s="15" t="s">
        <v>534</v>
      </c>
      <c r="R433" s="15" t="s">
        <v>65</v>
      </c>
      <c r="S433" s="15">
        <v>159</v>
      </c>
      <c r="T433" s="15">
        <v>0</v>
      </c>
      <c r="U433" s="31">
        <f t="shared" si="31"/>
        <v>159</v>
      </c>
      <c r="V433" s="24">
        <v>16.75</v>
      </c>
      <c r="W433" s="24">
        <f t="shared" si="32"/>
        <v>2663.25</v>
      </c>
      <c r="X433" s="24">
        <v>50</v>
      </c>
      <c r="Y433" s="24">
        <f t="shared" si="33"/>
        <v>7950</v>
      </c>
      <c r="Z433" s="28" t="str">
        <f>IFERROR(#REF!*U433,"")</f>
        <v/>
      </c>
      <c r="AA433" s="15" t="s">
        <v>445</v>
      </c>
      <c r="AB433" s="16">
        <f>SUM(U433/AA433)</f>
        <v>7.95</v>
      </c>
      <c r="AC433" s="16">
        <f t="shared" si="34"/>
        <v>7</v>
      </c>
      <c r="AD433" s="15">
        <f t="shared" si="35"/>
        <v>140</v>
      </c>
    </row>
    <row r="434" spans="1:30" ht="25.35" customHeight="1" x14ac:dyDescent="0.25">
      <c r="A434" s="14" t="s">
        <v>412</v>
      </c>
      <c r="B434" s="15" t="s">
        <v>27</v>
      </c>
      <c r="C434" s="15" t="s">
        <v>28</v>
      </c>
      <c r="D434" s="15" t="s">
        <v>139</v>
      </c>
      <c r="E434" s="15" t="s">
        <v>402</v>
      </c>
      <c r="F434" s="15" t="s">
        <v>1411</v>
      </c>
      <c r="G434" s="15" t="s">
        <v>1412</v>
      </c>
      <c r="H434" s="15" t="s">
        <v>394</v>
      </c>
      <c r="I434" s="15" t="s">
        <v>395</v>
      </c>
      <c r="J434" s="15" t="s">
        <v>35</v>
      </c>
      <c r="K434" s="15" t="s">
        <v>36</v>
      </c>
      <c r="L434" s="15"/>
      <c r="M434" s="15" t="s">
        <v>116</v>
      </c>
      <c r="N434" s="15" t="s">
        <v>1457</v>
      </c>
      <c r="O434" s="15" t="s">
        <v>498</v>
      </c>
      <c r="P434" s="15" t="s">
        <v>1458</v>
      </c>
      <c r="Q434" s="15" t="s">
        <v>534</v>
      </c>
      <c r="R434" s="15" t="s">
        <v>65</v>
      </c>
      <c r="S434" s="15">
        <v>548</v>
      </c>
      <c r="T434" s="15">
        <v>0</v>
      </c>
      <c r="U434" s="31">
        <f t="shared" si="31"/>
        <v>548</v>
      </c>
      <c r="V434" s="24">
        <v>16.75</v>
      </c>
      <c r="W434" s="24">
        <f t="shared" si="32"/>
        <v>9179</v>
      </c>
      <c r="X434" s="24">
        <v>50</v>
      </c>
      <c r="Y434" s="24">
        <f t="shared" si="33"/>
        <v>27400</v>
      </c>
      <c r="Z434" s="28" t="str">
        <f>IFERROR(#REF!*U434,"")</f>
        <v/>
      </c>
      <c r="AA434" s="15" t="s">
        <v>414</v>
      </c>
      <c r="AB434" s="16">
        <f>SUM(U434/AA434)</f>
        <v>30.444444444444443</v>
      </c>
      <c r="AC434" s="16">
        <f t="shared" si="34"/>
        <v>30</v>
      </c>
      <c r="AD434" s="15">
        <f t="shared" si="35"/>
        <v>540</v>
      </c>
    </row>
    <row r="435" spans="1:30" ht="25.35" customHeight="1" x14ac:dyDescent="0.25">
      <c r="A435" s="14" t="s">
        <v>412</v>
      </c>
      <c r="B435" s="15" t="s">
        <v>27</v>
      </c>
      <c r="C435" s="15" t="s">
        <v>28</v>
      </c>
      <c r="D435" s="15" t="s">
        <v>139</v>
      </c>
      <c r="E435" s="15" t="s">
        <v>402</v>
      </c>
      <c r="F435" s="15" t="s">
        <v>1411</v>
      </c>
      <c r="G435" s="15" t="s">
        <v>1412</v>
      </c>
      <c r="H435" s="15" t="s">
        <v>394</v>
      </c>
      <c r="I435" s="15" t="s">
        <v>395</v>
      </c>
      <c r="J435" s="15" t="s">
        <v>35</v>
      </c>
      <c r="K435" s="15" t="s">
        <v>36</v>
      </c>
      <c r="L435" s="15"/>
      <c r="M435" s="15" t="s">
        <v>116</v>
      </c>
      <c r="N435" s="15" t="s">
        <v>1455</v>
      </c>
      <c r="O435" s="15" t="s">
        <v>498</v>
      </c>
      <c r="P435" s="15" t="s">
        <v>1456</v>
      </c>
      <c r="Q435" s="15" t="s">
        <v>534</v>
      </c>
      <c r="R435" s="15" t="s">
        <v>65</v>
      </c>
      <c r="S435" s="15">
        <v>515</v>
      </c>
      <c r="T435" s="15">
        <v>0</v>
      </c>
      <c r="U435" s="31">
        <f t="shared" si="31"/>
        <v>515</v>
      </c>
      <c r="V435" s="24">
        <v>16.75</v>
      </c>
      <c r="W435" s="24">
        <f t="shared" si="32"/>
        <v>8626.25</v>
      </c>
      <c r="X435" s="24">
        <v>50</v>
      </c>
      <c r="Y435" s="24">
        <f t="shared" si="33"/>
        <v>25750</v>
      </c>
      <c r="Z435" s="28" t="str">
        <f>IFERROR(#REF!*U435,"")</f>
        <v/>
      </c>
      <c r="AA435" s="15" t="s">
        <v>445</v>
      </c>
      <c r="AB435" s="16">
        <f>SUM(U435/AA435)</f>
        <v>25.75</v>
      </c>
      <c r="AC435" s="16">
        <f t="shared" si="34"/>
        <v>25</v>
      </c>
      <c r="AD435" s="15">
        <f t="shared" si="35"/>
        <v>500</v>
      </c>
    </row>
    <row r="436" spans="1:30" ht="25.35" customHeight="1" x14ac:dyDescent="0.25">
      <c r="A436" s="14" t="s">
        <v>412</v>
      </c>
      <c r="B436" s="15" t="s">
        <v>27</v>
      </c>
      <c r="C436" s="15" t="s">
        <v>28</v>
      </c>
      <c r="D436" s="15" t="s">
        <v>139</v>
      </c>
      <c r="E436" s="15" t="s">
        <v>402</v>
      </c>
      <c r="F436" s="15" t="s">
        <v>1411</v>
      </c>
      <c r="G436" s="15" t="s">
        <v>1412</v>
      </c>
      <c r="H436" s="15" t="s">
        <v>394</v>
      </c>
      <c r="I436" s="15" t="s">
        <v>395</v>
      </c>
      <c r="J436" s="15" t="s">
        <v>35</v>
      </c>
      <c r="K436" s="15" t="s">
        <v>36</v>
      </c>
      <c r="L436" s="15"/>
      <c r="M436" s="15" t="s">
        <v>116</v>
      </c>
      <c r="N436" s="15" t="s">
        <v>1461</v>
      </c>
      <c r="O436" s="15" t="s">
        <v>498</v>
      </c>
      <c r="P436" s="15" t="s">
        <v>1462</v>
      </c>
      <c r="Q436" s="15" t="s">
        <v>534</v>
      </c>
      <c r="R436" s="15" t="s">
        <v>65</v>
      </c>
      <c r="S436" s="15">
        <v>136</v>
      </c>
      <c r="T436" s="15">
        <v>0</v>
      </c>
      <c r="U436" s="31">
        <f t="shared" si="31"/>
        <v>136</v>
      </c>
      <c r="V436" s="24">
        <v>16.75</v>
      </c>
      <c r="W436" s="24">
        <f t="shared" si="32"/>
        <v>2278</v>
      </c>
      <c r="X436" s="24">
        <v>50</v>
      </c>
      <c r="Y436" s="24">
        <f t="shared" si="33"/>
        <v>6800</v>
      </c>
      <c r="Z436" s="28" t="str">
        <f>IFERROR(#REF!*U436,"")</f>
        <v/>
      </c>
      <c r="AA436" s="15" t="s">
        <v>414</v>
      </c>
      <c r="AB436" s="16">
        <f>SUM(U436/AA436)</f>
        <v>7.5555555555555554</v>
      </c>
      <c r="AC436" s="16">
        <f t="shared" si="34"/>
        <v>7</v>
      </c>
      <c r="AD436" s="15">
        <f t="shared" si="35"/>
        <v>126</v>
      </c>
    </row>
    <row r="437" spans="1:30" ht="115.35" customHeight="1" x14ac:dyDescent="0.25">
      <c r="A437" s="14"/>
      <c r="B437" s="15" t="s">
        <v>27</v>
      </c>
      <c r="C437" s="15" t="s">
        <v>28</v>
      </c>
      <c r="D437" s="15" t="s">
        <v>139</v>
      </c>
      <c r="E437" s="15" t="s">
        <v>402</v>
      </c>
      <c r="F437" s="15" t="s">
        <v>1411</v>
      </c>
      <c r="G437" s="15" t="s">
        <v>1412</v>
      </c>
      <c r="H437" s="15" t="s">
        <v>551</v>
      </c>
      <c r="I437" s="15" t="s">
        <v>552</v>
      </c>
      <c r="J437" s="15" t="s">
        <v>35</v>
      </c>
      <c r="K437" s="15" t="s">
        <v>36</v>
      </c>
      <c r="L437" s="15"/>
      <c r="M437" s="15" t="s">
        <v>116</v>
      </c>
      <c r="N437" s="15" t="s">
        <v>1423</v>
      </c>
      <c r="O437" s="15" t="s">
        <v>498</v>
      </c>
      <c r="P437" s="15" t="s">
        <v>1424</v>
      </c>
      <c r="Q437" s="15" t="s">
        <v>534</v>
      </c>
      <c r="R437" s="15" t="s">
        <v>43</v>
      </c>
      <c r="S437" s="15">
        <v>174</v>
      </c>
      <c r="T437" s="15">
        <v>0</v>
      </c>
      <c r="U437" s="31">
        <f t="shared" si="31"/>
        <v>174</v>
      </c>
      <c r="V437" s="24">
        <v>16.75</v>
      </c>
      <c r="W437" s="24">
        <f t="shared" si="32"/>
        <v>2914.5</v>
      </c>
      <c r="X437" s="24">
        <v>50</v>
      </c>
      <c r="Y437" s="24">
        <f t="shared" si="33"/>
        <v>8700</v>
      </c>
      <c r="Z437" s="28" t="str">
        <f>IFERROR(#REF!*U437,"")</f>
        <v/>
      </c>
      <c r="AA437" s="15" t="s">
        <v>445</v>
      </c>
      <c r="AB437" s="16">
        <f>SUM(U437/AA437)</f>
        <v>8.6999999999999993</v>
      </c>
      <c r="AC437" s="16">
        <f t="shared" si="34"/>
        <v>8</v>
      </c>
      <c r="AD437" s="15">
        <f t="shared" si="35"/>
        <v>160</v>
      </c>
    </row>
    <row r="438" spans="1:30" ht="25.35" customHeight="1" x14ac:dyDescent="0.25">
      <c r="A438" s="14" t="s">
        <v>412</v>
      </c>
      <c r="B438" s="15" t="s">
        <v>27</v>
      </c>
      <c r="C438" s="15" t="s">
        <v>28</v>
      </c>
      <c r="D438" s="15" t="s">
        <v>139</v>
      </c>
      <c r="E438" s="15" t="s">
        <v>402</v>
      </c>
      <c r="F438" s="15" t="s">
        <v>1411</v>
      </c>
      <c r="G438" s="15" t="s">
        <v>1412</v>
      </c>
      <c r="H438" s="15" t="s">
        <v>551</v>
      </c>
      <c r="I438" s="15" t="s">
        <v>552</v>
      </c>
      <c r="J438" s="15" t="s">
        <v>35</v>
      </c>
      <c r="K438" s="15" t="s">
        <v>36</v>
      </c>
      <c r="L438" s="15"/>
      <c r="M438" s="15" t="s">
        <v>116</v>
      </c>
      <c r="N438" s="15" t="s">
        <v>1425</v>
      </c>
      <c r="O438" s="15" t="s">
        <v>498</v>
      </c>
      <c r="P438" s="15" t="s">
        <v>1426</v>
      </c>
      <c r="Q438" s="15" t="s">
        <v>534</v>
      </c>
      <c r="R438" s="15" t="s">
        <v>43</v>
      </c>
      <c r="S438" s="15">
        <v>226</v>
      </c>
      <c r="T438" s="15">
        <v>0</v>
      </c>
      <c r="U438" s="31">
        <f t="shared" si="31"/>
        <v>226</v>
      </c>
      <c r="V438" s="24">
        <v>16.75</v>
      </c>
      <c r="W438" s="24">
        <f t="shared" si="32"/>
        <v>3785.5</v>
      </c>
      <c r="X438" s="24">
        <v>50</v>
      </c>
      <c r="Y438" s="24">
        <f t="shared" si="33"/>
        <v>11300</v>
      </c>
      <c r="Z438" s="28" t="str">
        <f>IFERROR(#REF!*U438,"")</f>
        <v/>
      </c>
      <c r="AA438" s="15" t="s">
        <v>445</v>
      </c>
      <c r="AB438" s="16">
        <f>SUM(U438/AA438)</f>
        <v>11.3</v>
      </c>
      <c r="AC438" s="16">
        <f t="shared" si="34"/>
        <v>11</v>
      </c>
      <c r="AD438" s="15">
        <f t="shared" si="35"/>
        <v>220</v>
      </c>
    </row>
    <row r="439" spans="1:30" ht="25.35" customHeight="1" x14ac:dyDescent="0.25">
      <c r="A439" s="14" t="s">
        <v>412</v>
      </c>
      <c r="B439" s="15" t="s">
        <v>27</v>
      </c>
      <c r="C439" s="15" t="s">
        <v>28</v>
      </c>
      <c r="D439" s="15" t="s">
        <v>139</v>
      </c>
      <c r="E439" s="15" t="s">
        <v>402</v>
      </c>
      <c r="F439" s="15" t="s">
        <v>1411</v>
      </c>
      <c r="G439" s="15" t="s">
        <v>1412</v>
      </c>
      <c r="H439" s="15" t="s">
        <v>551</v>
      </c>
      <c r="I439" s="15" t="s">
        <v>552</v>
      </c>
      <c r="J439" s="15" t="s">
        <v>35</v>
      </c>
      <c r="K439" s="15" t="s">
        <v>36</v>
      </c>
      <c r="L439" s="15"/>
      <c r="M439" s="15" t="s">
        <v>116</v>
      </c>
      <c r="N439" s="15" t="s">
        <v>1433</v>
      </c>
      <c r="O439" s="15" t="s">
        <v>498</v>
      </c>
      <c r="P439" s="15" t="s">
        <v>1434</v>
      </c>
      <c r="Q439" s="15" t="s">
        <v>534</v>
      </c>
      <c r="R439" s="15" t="s">
        <v>43</v>
      </c>
      <c r="S439" s="15">
        <v>124</v>
      </c>
      <c r="T439" s="15">
        <v>0</v>
      </c>
      <c r="U439" s="31">
        <f t="shared" si="31"/>
        <v>124</v>
      </c>
      <c r="V439" s="24">
        <v>16.75</v>
      </c>
      <c r="W439" s="24">
        <f t="shared" si="32"/>
        <v>2077</v>
      </c>
      <c r="X439" s="24">
        <v>50</v>
      </c>
      <c r="Y439" s="24">
        <f t="shared" si="33"/>
        <v>6200</v>
      </c>
      <c r="Z439" s="28" t="str">
        <f>IFERROR(#REF!*U439,"")</f>
        <v/>
      </c>
      <c r="AA439" s="15" t="s">
        <v>414</v>
      </c>
      <c r="AB439" s="16">
        <f>SUM(U439/AA439)</f>
        <v>6.8888888888888893</v>
      </c>
      <c r="AC439" s="16">
        <f t="shared" si="34"/>
        <v>6</v>
      </c>
      <c r="AD439" s="15">
        <f t="shared" si="35"/>
        <v>108</v>
      </c>
    </row>
    <row r="440" spans="1:30" ht="25.35" customHeight="1" x14ac:dyDescent="0.25">
      <c r="A440" s="14" t="s">
        <v>412</v>
      </c>
      <c r="B440" s="15" t="s">
        <v>27</v>
      </c>
      <c r="C440" s="15" t="s">
        <v>28</v>
      </c>
      <c r="D440" s="15" t="s">
        <v>139</v>
      </c>
      <c r="E440" s="15" t="s">
        <v>402</v>
      </c>
      <c r="F440" s="15" t="s">
        <v>1411</v>
      </c>
      <c r="G440" s="15" t="s">
        <v>1412</v>
      </c>
      <c r="H440" s="15" t="s">
        <v>551</v>
      </c>
      <c r="I440" s="15" t="s">
        <v>552</v>
      </c>
      <c r="J440" s="15" t="s">
        <v>35</v>
      </c>
      <c r="K440" s="15" t="s">
        <v>36</v>
      </c>
      <c r="L440" s="15"/>
      <c r="M440" s="15" t="s">
        <v>116</v>
      </c>
      <c r="N440" s="15" t="s">
        <v>1431</v>
      </c>
      <c r="O440" s="15" t="s">
        <v>498</v>
      </c>
      <c r="P440" s="15" t="s">
        <v>1432</v>
      </c>
      <c r="Q440" s="15" t="s">
        <v>534</v>
      </c>
      <c r="R440" s="15" t="s">
        <v>43</v>
      </c>
      <c r="S440" s="15">
        <v>229</v>
      </c>
      <c r="T440" s="15">
        <v>0</v>
      </c>
      <c r="U440" s="31">
        <f t="shared" si="31"/>
        <v>229</v>
      </c>
      <c r="V440" s="24">
        <v>16.75</v>
      </c>
      <c r="W440" s="24">
        <f t="shared" si="32"/>
        <v>3835.75</v>
      </c>
      <c r="X440" s="24">
        <v>50</v>
      </c>
      <c r="Y440" s="24">
        <f t="shared" si="33"/>
        <v>11450</v>
      </c>
      <c r="Z440" s="28" t="str">
        <f>IFERROR(#REF!*U440,"")</f>
        <v/>
      </c>
      <c r="AA440" s="15" t="s">
        <v>414</v>
      </c>
      <c r="AB440" s="16">
        <f>SUM(U440/AA440)</f>
        <v>12.722222222222221</v>
      </c>
      <c r="AC440" s="16">
        <f t="shared" si="34"/>
        <v>12</v>
      </c>
      <c r="AD440" s="15">
        <f t="shared" si="35"/>
        <v>216</v>
      </c>
    </row>
    <row r="441" spans="1:30" ht="25.35" customHeight="1" x14ac:dyDescent="0.25">
      <c r="A441" s="14" t="s">
        <v>412</v>
      </c>
      <c r="B441" s="15" t="s">
        <v>27</v>
      </c>
      <c r="C441" s="15" t="s">
        <v>28</v>
      </c>
      <c r="D441" s="15" t="s">
        <v>139</v>
      </c>
      <c r="E441" s="15" t="s">
        <v>402</v>
      </c>
      <c r="F441" s="15" t="s">
        <v>1411</v>
      </c>
      <c r="G441" s="15" t="s">
        <v>1412</v>
      </c>
      <c r="H441" s="15" t="s">
        <v>551</v>
      </c>
      <c r="I441" s="15" t="s">
        <v>552</v>
      </c>
      <c r="J441" s="15" t="s">
        <v>35</v>
      </c>
      <c r="K441" s="15" t="s">
        <v>36</v>
      </c>
      <c r="L441" s="15"/>
      <c r="M441" s="15" t="s">
        <v>116</v>
      </c>
      <c r="N441" s="15" t="s">
        <v>1427</v>
      </c>
      <c r="O441" s="15" t="s">
        <v>498</v>
      </c>
      <c r="P441" s="15" t="s">
        <v>1428</v>
      </c>
      <c r="Q441" s="15" t="s">
        <v>534</v>
      </c>
      <c r="R441" s="15" t="s">
        <v>43</v>
      </c>
      <c r="S441" s="15">
        <v>301</v>
      </c>
      <c r="T441" s="15">
        <v>0</v>
      </c>
      <c r="U441" s="31">
        <f t="shared" si="31"/>
        <v>301</v>
      </c>
      <c r="V441" s="24">
        <v>16.75</v>
      </c>
      <c r="W441" s="24">
        <f t="shared" si="32"/>
        <v>5041.75</v>
      </c>
      <c r="X441" s="24">
        <v>50</v>
      </c>
      <c r="Y441" s="24">
        <f t="shared" si="33"/>
        <v>15050</v>
      </c>
      <c r="Z441" s="28" t="str">
        <f>IFERROR(#REF!*U441,"")</f>
        <v/>
      </c>
      <c r="AA441" s="15" t="s">
        <v>445</v>
      </c>
      <c r="AB441" s="16">
        <f>SUM(U441/AA441)</f>
        <v>15.05</v>
      </c>
      <c r="AC441" s="16">
        <f t="shared" si="34"/>
        <v>15</v>
      </c>
      <c r="AD441" s="15">
        <f t="shared" si="35"/>
        <v>300</v>
      </c>
    </row>
    <row r="442" spans="1:30" ht="25.35" customHeight="1" x14ac:dyDescent="0.25">
      <c r="A442" s="14" t="s">
        <v>412</v>
      </c>
      <c r="B442" s="15" t="s">
        <v>27</v>
      </c>
      <c r="C442" s="15" t="s">
        <v>28</v>
      </c>
      <c r="D442" s="15" t="s">
        <v>139</v>
      </c>
      <c r="E442" s="15" t="s">
        <v>402</v>
      </c>
      <c r="F442" s="15" t="s">
        <v>1411</v>
      </c>
      <c r="G442" s="15" t="s">
        <v>1412</v>
      </c>
      <c r="H442" s="15" t="s">
        <v>551</v>
      </c>
      <c r="I442" s="15" t="s">
        <v>552</v>
      </c>
      <c r="J442" s="15" t="s">
        <v>35</v>
      </c>
      <c r="K442" s="15" t="s">
        <v>36</v>
      </c>
      <c r="L442" s="15"/>
      <c r="M442" s="15" t="s">
        <v>116</v>
      </c>
      <c r="N442" s="15" t="s">
        <v>1429</v>
      </c>
      <c r="O442" s="15" t="s">
        <v>498</v>
      </c>
      <c r="P442" s="15" t="s">
        <v>1430</v>
      </c>
      <c r="Q442" s="15" t="s">
        <v>534</v>
      </c>
      <c r="R442" s="15" t="s">
        <v>43</v>
      </c>
      <c r="S442" s="15">
        <v>260</v>
      </c>
      <c r="T442" s="15">
        <v>0</v>
      </c>
      <c r="U442" s="31">
        <f t="shared" si="31"/>
        <v>260</v>
      </c>
      <c r="V442" s="24">
        <v>16.75</v>
      </c>
      <c r="W442" s="24">
        <f t="shared" si="32"/>
        <v>4355</v>
      </c>
      <c r="X442" s="24">
        <v>50</v>
      </c>
      <c r="Y442" s="24">
        <f t="shared" si="33"/>
        <v>13000</v>
      </c>
      <c r="Z442" s="28" t="str">
        <f>IFERROR(#REF!*U442,"")</f>
        <v/>
      </c>
      <c r="AA442" s="15" t="s">
        <v>414</v>
      </c>
      <c r="AB442" s="16">
        <f>SUM(U442/AA442)</f>
        <v>14.444444444444445</v>
      </c>
      <c r="AC442" s="16">
        <f t="shared" si="34"/>
        <v>14</v>
      </c>
      <c r="AD442" s="15">
        <f t="shared" si="35"/>
        <v>252</v>
      </c>
    </row>
    <row r="443" spans="1:30" ht="115.35" customHeight="1" x14ac:dyDescent="0.25">
      <c r="A443" s="14"/>
      <c r="B443" s="15" t="s">
        <v>27</v>
      </c>
      <c r="C443" s="15" t="s">
        <v>28</v>
      </c>
      <c r="D443" s="15" t="s">
        <v>139</v>
      </c>
      <c r="E443" s="15" t="s">
        <v>402</v>
      </c>
      <c r="F443" s="15" t="s">
        <v>1411</v>
      </c>
      <c r="G443" s="15" t="s">
        <v>1412</v>
      </c>
      <c r="H443" s="15" t="s">
        <v>749</v>
      </c>
      <c r="I443" s="15" t="s">
        <v>750</v>
      </c>
      <c r="J443" s="15" t="s">
        <v>35</v>
      </c>
      <c r="K443" s="15" t="s">
        <v>36</v>
      </c>
      <c r="L443" s="15"/>
      <c r="M443" s="15" t="s">
        <v>116</v>
      </c>
      <c r="N443" s="15" t="s">
        <v>1447</v>
      </c>
      <c r="O443" s="15" t="s">
        <v>498</v>
      </c>
      <c r="P443" s="15" t="s">
        <v>1448</v>
      </c>
      <c r="Q443" s="15" t="s">
        <v>534</v>
      </c>
      <c r="R443" s="15" t="s">
        <v>65</v>
      </c>
      <c r="S443" s="15">
        <v>0</v>
      </c>
      <c r="T443" s="15">
        <v>0</v>
      </c>
      <c r="U443" s="31">
        <f t="shared" si="31"/>
        <v>0</v>
      </c>
      <c r="V443" s="24">
        <v>16.75</v>
      </c>
      <c r="W443" s="24">
        <f t="shared" si="32"/>
        <v>0</v>
      </c>
      <c r="X443" s="24">
        <v>50</v>
      </c>
      <c r="Y443" s="24">
        <f t="shared" si="33"/>
        <v>0</v>
      </c>
      <c r="Z443" s="28" t="str">
        <f>IFERROR(#REF!*U443,"")</f>
        <v/>
      </c>
      <c r="AA443" s="15" t="s">
        <v>414</v>
      </c>
      <c r="AB443" s="16">
        <f>SUM(U443/AA443)</f>
        <v>0</v>
      </c>
      <c r="AC443" s="16">
        <f t="shared" si="34"/>
        <v>0</v>
      </c>
      <c r="AD443" s="15">
        <f t="shared" si="35"/>
        <v>0</v>
      </c>
    </row>
    <row r="444" spans="1:30" ht="25.35" customHeight="1" x14ac:dyDescent="0.25">
      <c r="A444" s="14" t="s">
        <v>412</v>
      </c>
      <c r="B444" s="15" t="s">
        <v>27</v>
      </c>
      <c r="C444" s="15" t="s">
        <v>28</v>
      </c>
      <c r="D444" s="15" t="s">
        <v>139</v>
      </c>
      <c r="E444" s="15" t="s">
        <v>402</v>
      </c>
      <c r="F444" s="15" t="s">
        <v>1411</v>
      </c>
      <c r="G444" s="15" t="s">
        <v>1412</v>
      </c>
      <c r="H444" s="15" t="s">
        <v>749</v>
      </c>
      <c r="I444" s="15" t="s">
        <v>750</v>
      </c>
      <c r="J444" s="15" t="s">
        <v>35</v>
      </c>
      <c r="K444" s="15" t="s">
        <v>36</v>
      </c>
      <c r="L444" s="15"/>
      <c r="M444" s="15" t="s">
        <v>116</v>
      </c>
      <c r="N444" s="15" t="s">
        <v>1443</v>
      </c>
      <c r="O444" s="15" t="s">
        <v>498</v>
      </c>
      <c r="P444" s="15" t="s">
        <v>1444</v>
      </c>
      <c r="Q444" s="15" t="s">
        <v>534</v>
      </c>
      <c r="R444" s="15" t="s">
        <v>65</v>
      </c>
      <c r="S444" s="15">
        <v>0</v>
      </c>
      <c r="T444" s="15">
        <v>0</v>
      </c>
      <c r="U444" s="31">
        <f t="shared" si="31"/>
        <v>0</v>
      </c>
      <c r="V444" s="24">
        <v>16.75</v>
      </c>
      <c r="W444" s="24">
        <f t="shared" si="32"/>
        <v>0</v>
      </c>
      <c r="X444" s="24">
        <v>50</v>
      </c>
      <c r="Y444" s="24">
        <f t="shared" si="33"/>
        <v>0</v>
      </c>
      <c r="Z444" s="28" t="str">
        <f>IFERROR(#REF!*U444,"")</f>
        <v/>
      </c>
      <c r="AA444" s="15" t="s">
        <v>445</v>
      </c>
      <c r="AB444" s="16">
        <f>SUM(U444/AA444)</f>
        <v>0</v>
      </c>
      <c r="AC444" s="16">
        <f t="shared" si="34"/>
        <v>0</v>
      </c>
      <c r="AD444" s="15">
        <f t="shared" si="35"/>
        <v>0</v>
      </c>
    </row>
    <row r="445" spans="1:30" ht="25.35" customHeight="1" x14ac:dyDescent="0.25">
      <c r="A445" s="14" t="s">
        <v>412</v>
      </c>
      <c r="B445" s="15" t="s">
        <v>27</v>
      </c>
      <c r="C445" s="15" t="s">
        <v>28</v>
      </c>
      <c r="D445" s="15" t="s">
        <v>139</v>
      </c>
      <c r="E445" s="15" t="s">
        <v>402</v>
      </c>
      <c r="F445" s="15" t="s">
        <v>1411</v>
      </c>
      <c r="G445" s="15" t="s">
        <v>1412</v>
      </c>
      <c r="H445" s="15" t="s">
        <v>749</v>
      </c>
      <c r="I445" s="15" t="s">
        <v>750</v>
      </c>
      <c r="J445" s="15" t="s">
        <v>35</v>
      </c>
      <c r="K445" s="15" t="s">
        <v>36</v>
      </c>
      <c r="L445" s="15"/>
      <c r="M445" s="15" t="s">
        <v>116</v>
      </c>
      <c r="N445" s="15" t="s">
        <v>1439</v>
      </c>
      <c r="O445" s="15" t="s">
        <v>498</v>
      </c>
      <c r="P445" s="15" t="s">
        <v>1440</v>
      </c>
      <c r="Q445" s="15" t="s">
        <v>534</v>
      </c>
      <c r="R445" s="15" t="s">
        <v>65</v>
      </c>
      <c r="S445" s="15">
        <v>5</v>
      </c>
      <c r="T445" s="15">
        <v>0</v>
      </c>
      <c r="U445" s="31">
        <f t="shared" si="31"/>
        <v>5</v>
      </c>
      <c r="V445" s="24">
        <v>16.75</v>
      </c>
      <c r="W445" s="24">
        <f t="shared" si="32"/>
        <v>83.75</v>
      </c>
      <c r="X445" s="24">
        <v>50</v>
      </c>
      <c r="Y445" s="24">
        <f t="shared" si="33"/>
        <v>250</v>
      </c>
      <c r="Z445" s="28" t="str">
        <f>IFERROR(#REF!*U445,"")</f>
        <v/>
      </c>
      <c r="AA445" s="15" t="s">
        <v>445</v>
      </c>
      <c r="AB445" s="16">
        <f>SUM(U445/AA445)</f>
        <v>0.25</v>
      </c>
      <c r="AC445" s="16">
        <f t="shared" si="34"/>
        <v>0</v>
      </c>
      <c r="AD445" s="15">
        <f t="shared" si="35"/>
        <v>0</v>
      </c>
    </row>
    <row r="446" spans="1:30" ht="25.35" customHeight="1" x14ac:dyDescent="0.25">
      <c r="A446" s="14" t="s">
        <v>412</v>
      </c>
      <c r="B446" s="15" t="s">
        <v>27</v>
      </c>
      <c r="C446" s="15" t="s">
        <v>28</v>
      </c>
      <c r="D446" s="15" t="s">
        <v>139</v>
      </c>
      <c r="E446" s="15" t="s">
        <v>402</v>
      </c>
      <c r="F446" s="15" t="s">
        <v>1411</v>
      </c>
      <c r="G446" s="15" t="s">
        <v>1412</v>
      </c>
      <c r="H446" s="15" t="s">
        <v>749</v>
      </c>
      <c r="I446" s="15" t="s">
        <v>750</v>
      </c>
      <c r="J446" s="15" t="s">
        <v>35</v>
      </c>
      <c r="K446" s="15" t="s">
        <v>36</v>
      </c>
      <c r="L446" s="15"/>
      <c r="M446" s="15" t="s">
        <v>116</v>
      </c>
      <c r="N446" s="15" t="s">
        <v>1441</v>
      </c>
      <c r="O446" s="15" t="s">
        <v>498</v>
      </c>
      <c r="P446" s="15" t="s">
        <v>1442</v>
      </c>
      <c r="Q446" s="15" t="s">
        <v>534</v>
      </c>
      <c r="R446" s="15" t="s">
        <v>65</v>
      </c>
      <c r="S446" s="15">
        <v>1</v>
      </c>
      <c r="T446" s="15">
        <v>0</v>
      </c>
      <c r="U446" s="31">
        <f t="shared" si="31"/>
        <v>1</v>
      </c>
      <c r="V446" s="24">
        <v>16.75</v>
      </c>
      <c r="W446" s="24">
        <f t="shared" si="32"/>
        <v>16.75</v>
      </c>
      <c r="X446" s="24">
        <v>50</v>
      </c>
      <c r="Y446" s="24">
        <f t="shared" si="33"/>
        <v>50</v>
      </c>
      <c r="Z446" s="28" t="str">
        <f>IFERROR(#REF!*U446,"")</f>
        <v/>
      </c>
      <c r="AA446" s="15" t="s">
        <v>445</v>
      </c>
      <c r="AB446" s="16">
        <f>SUM(U446/AA446)</f>
        <v>0.05</v>
      </c>
      <c r="AC446" s="16">
        <f t="shared" si="34"/>
        <v>0</v>
      </c>
      <c r="AD446" s="15">
        <f t="shared" si="35"/>
        <v>0</v>
      </c>
    </row>
    <row r="447" spans="1:30" ht="25.35" customHeight="1" x14ac:dyDescent="0.25">
      <c r="A447" s="14" t="s">
        <v>412</v>
      </c>
      <c r="B447" s="15" t="s">
        <v>27</v>
      </c>
      <c r="C447" s="15" t="s">
        <v>28</v>
      </c>
      <c r="D447" s="15" t="s">
        <v>139</v>
      </c>
      <c r="E447" s="15" t="s">
        <v>402</v>
      </c>
      <c r="F447" s="15" t="s">
        <v>1411</v>
      </c>
      <c r="G447" s="15" t="s">
        <v>1412</v>
      </c>
      <c r="H447" s="15" t="s">
        <v>749</v>
      </c>
      <c r="I447" s="15" t="s">
        <v>750</v>
      </c>
      <c r="J447" s="15" t="s">
        <v>35</v>
      </c>
      <c r="K447" s="15" t="s">
        <v>36</v>
      </c>
      <c r="L447" s="15"/>
      <c r="M447" s="15" t="s">
        <v>116</v>
      </c>
      <c r="N447" s="15" t="s">
        <v>1449</v>
      </c>
      <c r="O447" s="15" t="s">
        <v>498</v>
      </c>
      <c r="P447" s="15" t="s">
        <v>1450</v>
      </c>
      <c r="Q447" s="15" t="s">
        <v>534</v>
      </c>
      <c r="R447" s="15" t="s">
        <v>65</v>
      </c>
      <c r="S447" s="15">
        <v>0</v>
      </c>
      <c r="T447" s="15">
        <v>0</v>
      </c>
      <c r="U447" s="31">
        <f t="shared" si="31"/>
        <v>0</v>
      </c>
      <c r="V447" s="24">
        <v>16.75</v>
      </c>
      <c r="W447" s="24">
        <f t="shared" si="32"/>
        <v>0</v>
      </c>
      <c r="X447" s="24">
        <v>50</v>
      </c>
      <c r="Y447" s="24">
        <f t="shared" si="33"/>
        <v>0</v>
      </c>
      <c r="Z447" s="28" t="str">
        <f>IFERROR(#REF!*U447,"")</f>
        <v/>
      </c>
      <c r="AA447" s="15" t="s">
        <v>414</v>
      </c>
      <c r="AB447" s="16">
        <f>SUM(U447/AA447)</f>
        <v>0</v>
      </c>
      <c r="AC447" s="16">
        <f t="shared" si="34"/>
        <v>0</v>
      </c>
      <c r="AD447" s="15">
        <f t="shared" si="35"/>
        <v>0</v>
      </c>
    </row>
    <row r="448" spans="1:30" ht="25.35" customHeight="1" x14ac:dyDescent="0.25">
      <c r="A448" s="14" t="s">
        <v>412</v>
      </c>
      <c r="B448" s="15" t="s">
        <v>27</v>
      </c>
      <c r="C448" s="15" t="s">
        <v>28</v>
      </c>
      <c r="D448" s="15" t="s">
        <v>139</v>
      </c>
      <c r="E448" s="15" t="s">
        <v>402</v>
      </c>
      <c r="F448" s="15" t="s">
        <v>1411</v>
      </c>
      <c r="G448" s="15" t="s">
        <v>1412</v>
      </c>
      <c r="H448" s="15" t="s">
        <v>749</v>
      </c>
      <c r="I448" s="15" t="s">
        <v>750</v>
      </c>
      <c r="J448" s="15" t="s">
        <v>35</v>
      </c>
      <c r="K448" s="15" t="s">
        <v>36</v>
      </c>
      <c r="L448" s="15"/>
      <c r="M448" s="15" t="s">
        <v>116</v>
      </c>
      <c r="N448" s="15" t="s">
        <v>1445</v>
      </c>
      <c r="O448" s="15" t="s">
        <v>498</v>
      </c>
      <c r="P448" s="15" t="s">
        <v>1446</v>
      </c>
      <c r="Q448" s="15" t="s">
        <v>534</v>
      </c>
      <c r="R448" s="15" t="s">
        <v>65</v>
      </c>
      <c r="S448" s="15">
        <v>0</v>
      </c>
      <c r="T448" s="15">
        <v>0</v>
      </c>
      <c r="U448" s="31">
        <f t="shared" si="31"/>
        <v>0</v>
      </c>
      <c r="V448" s="24">
        <v>16.75</v>
      </c>
      <c r="W448" s="24">
        <f t="shared" si="32"/>
        <v>0</v>
      </c>
      <c r="X448" s="24">
        <v>50</v>
      </c>
      <c r="Y448" s="24">
        <f t="shared" si="33"/>
        <v>0</v>
      </c>
      <c r="Z448" s="28" t="str">
        <f>IFERROR(#REF!*U448,"")</f>
        <v/>
      </c>
      <c r="AA448" s="15" t="s">
        <v>414</v>
      </c>
      <c r="AB448" s="16">
        <f>SUM(U448/AA448)</f>
        <v>0</v>
      </c>
      <c r="AC448" s="16">
        <f t="shared" si="34"/>
        <v>0</v>
      </c>
      <c r="AD448" s="15">
        <f t="shared" si="35"/>
        <v>0</v>
      </c>
    </row>
    <row r="449" spans="1:30" ht="25.35" customHeight="1" x14ac:dyDescent="0.25">
      <c r="A449" s="14" t="s">
        <v>412</v>
      </c>
      <c r="B449" s="15" t="s">
        <v>27</v>
      </c>
      <c r="C449" s="15" t="s">
        <v>28</v>
      </c>
      <c r="D449" s="15" t="s">
        <v>139</v>
      </c>
      <c r="E449" s="15" t="s">
        <v>402</v>
      </c>
      <c r="F449" s="15" t="s">
        <v>493</v>
      </c>
      <c r="G449" s="15" t="s">
        <v>494</v>
      </c>
      <c r="H449" s="15" t="s">
        <v>517</v>
      </c>
      <c r="I449" s="15" t="s">
        <v>374</v>
      </c>
      <c r="J449" s="15" t="s">
        <v>501</v>
      </c>
      <c r="K449" s="15" t="s">
        <v>502</v>
      </c>
      <c r="L449" s="15"/>
      <c r="M449" s="15" t="s">
        <v>116</v>
      </c>
      <c r="N449" s="15" t="s">
        <v>530</v>
      </c>
      <c r="O449" s="15" t="s">
        <v>498</v>
      </c>
      <c r="P449" s="15" t="s">
        <v>531</v>
      </c>
      <c r="Q449" s="15" t="s">
        <v>534</v>
      </c>
      <c r="R449" s="15" t="s">
        <v>65</v>
      </c>
      <c r="S449" s="15">
        <v>9</v>
      </c>
      <c r="T449" s="15">
        <v>0</v>
      </c>
      <c r="U449" s="31">
        <f t="shared" si="31"/>
        <v>9</v>
      </c>
      <c r="V449" s="24">
        <v>15.5</v>
      </c>
      <c r="W449" s="24">
        <f t="shared" si="32"/>
        <v>139.5</v>
      </c>
      <c r="X449" s="24">
        <v>50</v>
      </c>
      <c r="Y449" s="24">
        <f t="shared" si="33"/>
        <v>450</v>
      </c>
      <c r="Z449" s="28" t="str">
        <f>IFERROR(#REF!*U449,"")</f>
        <v/>
      </c>
      <c r="AA449" s="15" t="s">
        <v>414</v>
      </c>
      <c r="AB449" s="16">
        <f>SUM(U449/AA449)</f>
        <v>0.5</v>
      </c>
      <c r="AC449" s="16">
        <f t="shared" si="34"/>
        <v>0</v>
      </c>
      <c r="AD449" s="15">
        <f t="shared" si="35"/>
        <v>0</v>
      </c>
    </row>
    <row r="450" spans="1:30" ht="25.35" customHeight="1" x14ac:dyDescent="0.25">
      <c r="A450" s="14" t="s">
        <v>412</v>
      </c>
      <c r="B450" s="15" t="s">
        <v>27</v>
      </c>
      <c r="C450" s="15" t="s">
        <v>28</v>
      </c>
      <c r="D450" s="15" t="s">
        <v>139</v>
      </c>
      <c r="E450" s="15" t="s">
        <v>402</v>
      </c>
      <c r="F450" s="15" t="s">
        <v>493</v>
      </c>
      <c r="G450" s="15" t="s">
        <v>494</v>
      </c>
      <c r="H450" s="15" t="s">
        <v>589</v>
      </c>
      <c r="I450" s="15" t="s">
        <v>590</v>
      </c>
      <c r="J450" s="15" t="s">
        <v>441</v>
      </c>
      <c r="K450" s="15" t="s">
        <v>442</v>
      </c>
      <c r="L450" s="15"/>
      <c r="M450" s="15" t="s">
        <v>116</v>
      </c>
      <c r="N450" s="15" t="s">
        <v>591</v>
      </c>
      <c r="O450" s="15" t="s">
        <v>498</v>
      </c>
      <c r="P450" s="15" t="s">
        <v>592</v>
      </c>
      <c r="Q450" s="15" t="s">
        <v>534</v>
      </c>
      <c r="R450" s="15" t="s">
        <v>65</v>
      </c>
      <c r="S450" s="15">
        <v>6</v>
      </c>
      <c r="T450" s="15">
        <v>0</v>
      </c>
      <c r="U450" s="31">
        <f t="shared" si="31"/>
        <v>6</v>
      </c>
      <c r="V450" s="24">
        <v>16.75</v>
      </c>
      <c r="W450" s="24">
        <f t="shared" si="32"/>
        <v>100.5</v>
      </c>
      <c r="X450" s="24">
        <v>50</v>
      </c>
      <c r="Y450" s="24">
        <f t="shared" si="33"/>
        <v>300</v>
      </c>
      <c r="Z450" s="28" t="str">
        <f>IFERROR(#REF!*U450,"")</f>
        <v/>
      </c>
      <c r="AA450" s="15" t="s">
        <v>414</v>
      </c>
      <c r="AB450" s="16">
        <f>SUM(U450/AA450)</f>
        <v>0.33333333333333331</v>
      </c>
      <c r="AC450" s="16">
        <f t="shared" si="34"/>
        <v>0</v>
      </c>
      <c r="AD450" s="15">
        <f t="shared" si="35"/>
        <v>0</v>
      </c>
    </row>
    <row r="451" spans="1:30" ht="115.35" customHeight="1" x14ac:dyDescent="0.25">
      <c r="A451" s="14"/>
      <c r="B451" s="15" t="s">
        <v>27</v>
      </c>
      <c r="C451" s="15" t="s">
        <v>28</v>
      </c>
      <c r="D451" s="15" t="s">
        <v>139</v>
      </c>
      <c r="E451" s="15" t="s">
        <v>402</v>
      </c>
      <c r="F451" s="15" t="s">
        <v>493</v>
      </c>
      <c r="G451" s="15" t="s">
        <v>494</v>
      </c>
      <c r="H451" s="15" t="s">
        <v>551</v>
      </c>
      <c r="I451" s="15" t="s">
        <v>552</v>
      </c>
      <c r="J451" s="15" t="s">
        <v>441</v>
      </c>
      <c r="K451" s="15" t="s">
        <v>442</v>
      </c>
      <c r="L451" s="15"/>
      <c r="M451" s="15" t="s">
        <v>116</v>
      </c>
      <c r="N451" s="15" t="s">
        <v>553</v>
      </c>
      <c r="O451" s="15" t="s">
        <v>498</v>
      </c>
      <c r="P451" s="15" t="s">
        <v>554</v>
      </c>
      <c r="Q451" s="15" t="s">
        <v>534</v>
      </c>
      <c r="R451" s="15" t="s">
        <v>65</v>
      </c>
      <c r="S451" s="15">
        <v>82</v>
      </c>
      <c r="T451" s="15">
        <v>0</v>
      </c>
      <c r="U451" s="31">
        <f t="shared" si="31"/>
        <v>82</v>
      </c>
      <c r="V451" s="24">
        <v>16.75</v>
      </c>
      <c r="W451" s="24">
        <f t="shared" si="32"/>
        <v>1373.5</v>
      </c>
      <c r="X451" s="24">
        <v>50</v>
      </c>
      <c r="Y451" s="24">
        <f t="shared" si="33"/>
        <v>4100</v>
      </c>
      <c r="Z451" s="28" t="str">
        <f>IFERROR(#REF!*U451,"")</f>
        <v/>
      </c>
      <c r="AA451" s="15" t="s">
        <v>445</v>
      </c>
      <c r="AB451" s="16">
        <f>SUM(U451/AA451)</f>
        <v>4.0999999999999996</v>
      </c>
      <c r="AC451" s="16">
        <f t="shared" si="34"/>
        <v>4</v>
      </c>
      <c r="AD451" s="15">
        <f t="shared" si="35"/>
        <v>80</v>
      </c>
    </row>
    <row r="452" spans="1:30" ht="25.35" customHeight="1" x14ac:dyDescent="0.25">
      <c r="A452" s="14" t="s">
        <v>412</v>
      </c>
      <c r="B452" s="15" t="s">
        <v>27</v>
      </c>
      <c r="C452" s="15" t="s">
        <v>28</v>
      </c>
      <c r="D452" s="15" t="s">
        <v>139</v>
      </c>
      <c r="E452" s="15" t="s">
        <v>402</v>
      </c>
      <c r="F452" s="15" t="s">
        <v>493</v>
      </c>
      <c r="G452" s="15" t="s">
        <v>494</v>
      </c>
      <c r="H452" s="15" t="s">
        <v>551</v>
      </c>
      <c r="I452" s="15" t="s">
        <v>552</v>
      </c>
      <c r="J452" s="15" t="s">
        <v>441</v>
      </c>
      <c r="K452" s="15" t="s">
        <v>442</v>
      </c>
      <c r="L452" s="15"/>
      <c r="M452" s="15" t="s">
        <v>116</v>
      </c>
      <c r="N452" s="15" t="s">
        <v>555</v>
      </c>
      <c r="O452" s="15" t="s">
        <v>498</v>
      </c>
      <c r="P452" s="15" t="s">
        <v>556</v>
      </c>
      <c r="Q452" s="15" t="s">
        <v>534</v>
      </c>
      <c r="R452" s="15" t="s">
        <v>65</v>
      </c>
      <c r="S452" s="15">
        <v>4</v>
      </c>
      <c r="T452" s="15">
        <v>344</v>
      </c>
      <c r="U452" s="31">
        <f t="shared" si="31"/>
        <v>348</v>
      </c>
      <c r="V452" s="24">
        <v>16.75</v>
      </c>
      <c r="W452" s="24">
        <f t="shared" si="32"/>
        <v>5829</v>
      </c>
      <c r="X452" s="24">
        <v>50</v>
      </c>
      <c r="Y452" s="24">
        <f t="shared" si="33"/>
        <v>17400</v>
      </c>
      <c r="Z452" s="28" t="str">
        <f>IFERROR(#REF!*U452,"")</f>
        <v/>
      </c>
      <c r="AA452" s="15" t="s">
        <v>445</v>
      </c>
      <c r="AB452" s="16">
        <f>SUM(U452/AA452)</f>
        <v>17.399999999999999</v>
      </c>
      <c r="AC452" s="16">
        <f t="shared" si="34"/>
        <v>17</v>
      </c>
      <c r="AD452" s="15">
        <f t="shared" si="35"/>
        <v>340</v>
      </c>
    </row>
    <row r="453" spans="1:30" ht="25.35" customHeight="1" x14ac:dyDescent="0.25">
      <c r="A453" s="14" t="s">
        <v>412</v>
      </c>
      <c r="B453" s="15" t="s">
        <v>27</v>
      </c>
      <c r="C453" s="15" t="s">
        <v>28</v>
      </c>
      <c r="D453" s="15" t="s">
        <v>139</v>
      </c>
      <c r="E453" s="15" t="s">
        <v>402</v>
      </c>
      <c r="F453" s="15" t="s">
        <v>493</v>
      </c>
      <c r="G453" s="15" t="s">
        <v>494</v>
      </c>
      <c r="H453" s="15" t="s">
        <v>551</v>
      </c>
      <c r="I453" s="15" t="s">
        <v>552</v>
      </c>
      <c r="J453" s="15" t="s">
        <v>441</v>
      </c>
      <c r="K453" s="15" t="s">
        <v>442</v>
      </c>
      <c r="L453" s="15"/>
      <c r="M453" s="15" t="s">
        <v>116</v>
      </c>
      <c r="N453" s="15" t="s">
        <v>557</v>
      </c>
      <c r="O453" s="15" t="s">
        <v>498</v>
      </c>
      <c r="P453" s="15" t="s">
        <v>558</v>
      </c>
      <c r="Q453" s="15" t="s">
        <v>534</v>
      </c>
      <c r="R453" s="15" t="s">
        <v>65</v>
      </c>
      <c r="S453" s="15">
        <v>362</v>
      </c>
      <c r="T453" s="15">
        <v>0</v>
      </c>
      <c r="U453" s="31">
        <f t="shared" si="31"/>
        <v>362</v>
      </c>
      <c r="V453" s="24">
        <v>16.75</v>
      </c>
      <c r="W453" s="24">
        <f t="shared" si="32"/>
        <v>6063.5</v>
      </c>
      <c r="X453" s="24">
        <v>50</v>
      </c>
      <c r="Y453" s="24">
        <f t="shared" si="33"/>
        <v>18100</v>
      </c>
      <c r="Z453" s="28" t="str">
        <f>IFERROR(#REF!*U453,"")</f>
        <v/>
      </c>
      <c r="AA453" s="15" t="s">
        <v>414</v>
      </c>
      <c r="AB453" s="16">
        <f>SUM(U453/AA453)</f>
        <v>20.111111111111111</v>
      </c>
      <c r="AC453" s="16">
        <f t="shared" si="34"/>
        <v>20</v>
      </c>
      <c r="AD453" s="15">
        <f t="shared" si="35"/>
        <v>360</v>
      </c>
    </row>
    <row r="454" spans="1:30" ht="25.35" customHeight="1" x14ac:dyDescent="0.25">
      <c r="A454" s="14" t="s">
        <v>412</v>
      </c>
      <c r="B454" s="15" t="s">
        <v>27</v>
      </c>
      <c r="C454" s="15" t="s">
        <v>28</v>
      </c>
      <c r="D454" s="15" t="s">
        <v>139</v>
      </c>
      <c r="E454" s="15" t="s">
        <v>402</v>
      </c>
      <c r="F454" s="15" t="s">
        <v>493</v>
      </c>
      <c r="G454" s="15" t="s">
        <v>494</v>
      </c>
      <c r="H454" s="15" t="s">
        <v>509</v>
      </c>
      <c r="I454" s="15" t="s">
        <v>510</v>
      </c>
      <c r="J454" s="15" t="s">
        <v>441</v>
      </c>
      <c r="K454" s="15" t="s">
        <v>442</v>
      </c>
      <c r="L454" s="15"/>
      <c r="M454" s="15" t="s">
        <v>116</v>
      </c>
      <c r="N454" s="15" t="s">
        <v>511</v>
      </c>
      <c r="O454" s="15" t="s">
        <v>498</v>
      </c>
      <c r="P454" s="15" t="s">
        <v>512</v>
      </c>
      <c r="Q454" s="15" t="s">
        <v>534</v>
      </c>
      <c r="R454" s="15" t="s">
        <v>65</v>
      </c>
      <c r="S454" s="15">
        <v>41</v>
      </c>
      <c r="T454" s="15">
        <v>170</v>
      </c>
      <c r="U454" s="31">
        <f t="shared" ref="U454:U517" si="36">SUM(S454:T454)</f>
        <v>211</v>
      </c>
      <c r="V454" s="24">
        <v>16.75</v>
      </c>
      <c r="W454" s="24">
        <f t="shared" ref="W454:W517" si="37">V454*U454</f>
        <v>3534.25</v>
      </c>
      <c r="X454" s="24">
        <v>50</v>
      </c>
      <c r="Y454" s="24">
        <f t="shared" ref="Y454:Y517" si="38">X454*U454</f>
        <v>10550</v>
      </c>
      <c r="Z454" s="28" t="str">
        <f>IFERROR(#REF!*U454,"")</f>
        <v/>
      </c>
      <c r="AA454" s="15" t="s">
        <v>414</v>
      </c>
      <c r="AB454" s="16">
        <f>SUM(U454/AA454)</f>
        <v>11.722222222222221</v>
      </c>
      <c r="AC454" s="16">
        <f t="shared" ref="AC454:AC517" si="39">ROUNDDOWN(AB454,0)</f>
        <v>11</v>
      </c>
      <c r="AD454" s="15">
        <f t="shared" ref="AD454:AD517" si="40">SUM(AC454*AA454)</f>
        <v>198</v>
      </c>
    </row>
    <row r="455" spans="1:30" ht="115.35" customHeight="1" x14ac:dyDescent="0.25">
      <c r="A455" s="14"/>
      <c r="B455" s="15" t="s">
        <v>27</v>
      </c>
      <c r="C455" s="15" t="s">
        <v>28</v>
      </c>
      <c r="D455" s="15" t="s">
        <v>139</v>
      </c>
      <c r="E455" s="15" t="s">
        <v>402</v>
      </c>
      <c r="F455" s="15" t="s">
        <v>493</v>
      </c>
      <c r="G455" s="15" t="s">
        <v>494</v>
      </c>
      <c r="H455" s="15" t="s">
        <v>561</v>
      </c>
      <c r="I455" s="15" t="s">
        <v>562</v>
      </c>
      <c r="J455" s="15" t="s">
        <v>441</v>
      </c>
      <c r="K455" s="15" t="s">
        <v>442</v>
      </c>
      <c r="L455" s="15"/>
      <c r="M455" s="15" t="s">
        <v>116</v>
      </c>
      <c r="N455" s="15" t="s">
        <v>563</v>
      </c>
      <c r="O455" s="15" t="s">
        <v>498</v>
      </c>
      <c r="P455" s="15" t="s">
        <v>564</v>
      </c>
      <c r="Q455" s="15" t="s">
        <v>534</v>
      </c>
      <c r="R455" s="15" t="s">
        <v>65</v>
      </c>
      <c r="S455" s="15">
        <v>211</v>
      </c>
      <c r="T455" s="15">
        <v>0</v>
      </c>
      <c r="U455" s="31">
        <f t="shared" si="36"/>
        <v>211</v>
      </c>
      <c r="V455" s="24">
        <v>16.75</v>
      </c>
      <c r="W455" s="24">
        <f t="shared" si="37"/>
        <v>3534.25</v>
      </c>
      <c r="X455" s="24">
        <v>50</v>
      </c>
      <c r="Y455" s="24">
        <f t="shared" si="38"/>
        <v>10550</v>
      </c>
      <c r="Z455" s="28" t="str">
        <f>IFERROR(#REF!*U455,"")</f>
        <v/>
      </c>
      <c r="AA455" s="15" t="s">
        <v>414</v>
      </c>
      <c r="AB455" s="16">
        <f>SUM(U455/AA455)</f>
        <v>11.722222222222221</v>
      </c>
      <c r="AC455" s="16">
        <f t="shared" si="39"/>
        <v>11</v>
      </c>
      <c r="AD455" s="15">
        <f t="shared" si="40"/>
        <v>198</v>
      </c>
    </row>
    <row r="456" spans="1:30" ht="25.35" customHeight="1" x14ac:dyDescent="0.25">
      <c r="A456" s="14" t="s">
        <v>412</v>
      </c>
      <c r="B456" s="15" t="s">
        <v>27</v>
      </c>
      <c r="C456" s="15" t="s">
        <v>28</v>
      </c>
      <c r="D456" s="15" t="s">
        <v>139</v>
      </c>
      <c r="E456" s="15" t="s">
        <v>402</v>
      </c>
      <c r="F456" s="15" t="s">
        <v>493</v>
      </c>
      <c r="G456" s="15" t="s">
        <v>494</v>
      </c>
      <c r="H456" s="15" t="s">
        <v>565</v>
      </c>
      <c r="I456" s="15" t="s">
        <v>566</v>
      </c>
      <c r="J456" s="15" t="s">
        <v>441</v>
      </c>
      <c r="K456" s="15" t="s">
        <v>442</v>
      </c>
      <c r="L456" s="15"/>
      <c r="M456" s="15" t="s">
        <v>116</v>
      </c>
      <c r="N456" s="15" t="s">
        <v>567</v>
      </c>
      <c r="O456" s="15" t="s">
        <v>498</v>
      </c>
      <c r="P456" s="15" t="s">
        <v>568</v>
      </c>
      <c r="Q456" s="15" t="s">
        <v>534</v>
      </c>
      <c r="R456" s="15" t="s">
        <v>65</v>
      </c>
      <c r="S456" s="15">
        <v>61</v>
      </c>
      <c r="T456" s="15">
        <v>0</v>
      </c>
      <c r="U456" s="31">
        <f t="shared" si="36"/>
        <v>61</v>
      </c>
      <c r="V456" s="24">
        <v>16.75</v>
      </c>
      <c r="W456" s="24">
        <f t="shared" si="37"/>
        <v>1021.75</v>
      </c>
      <c r="X456" s="24">
        <v>50</v>
      </c>
      <c r="Y456" s="24">
        <f t="shared" si="38"/>
        <v>3050</v>
      </c>
      <c r="Z456" s="28" t="str">
        <f>IFERROR(#REF!*U456,"")</f>
        <v/>
      </c>
      <c r="AA456" s="15" t="s">
        <v>445</v>
      </c>
      <c r="AB456" s="16">
        <f>SUM(U456/AA456)</f>
        <v>3.05</v>
      </c>
      <c r="AC456" s="16">
        <f t="shared" si="39"/>
        <v>3</v>
      </c>
      <c r="AD456" s="15">
        <f t="shared" si="40"/>
        <v>60</v>
      </c>
    </row>
    <row r="457" spans="1:30" ht="25.35" customHeight="1" x14ac:dyDescent="0.25">
      <c r="A457" s="14" t="s">
        <v>412</v>
      </c>
      <c r="B457" s="15" t="s">
        <v>27</v>
      </c>
      <c r="C457" s="15" t="s">
        <v>28</v>
      </c>
      <c r="D457" s="15" t="s">
        <v>139</v>
      </c>
      <c r="E457" s="15" t="s">
        <v>402</v>
      </c>
      <c r="F457" s="15" t="s">
        <v>1393</v>
      </c>
      <c r="G457" s="15" t="s">
        <v>1394</v>
      </c>
      <c r="H457" s="15" t="s">
        <v>1407</v>
      </c>
      <c r="I457" s="15" t="s">
        <v>1408</v>
      </c>
      <c r="J457" s="15" t="s">
        <v>642</v>
      </c>
      <c r="K457" s="15" t="s">
        <v>643</v>
      </c>
      <c r="L457" s="15"/>
      <c r="M457" s="15" t="s">
        <v>116</v>
      </c>
      <c r="N457" s="15" t="s">
        <v>1409</v>
      </c>
      <c r="O457" s="15" t="s">
        <v>412</v>
      </c>
      <c r="P457" s="15" t="s">
        <v>1410</v>
      </c>
      <c r="Q457" s="15" t="s">
        <v>534</v>
      </c>
      <c r="R457" s="15" t="s">
        <v>65</v>
      </c>
      <c r="S457" s="15">
        <v>0</v>
      </c>
      <c r="T457" s="15">
        <v>0</v>
      </c>
      <c r="U457" s="31">
        <f t="shared" si="36"/>
        <v>0</v>
      </c>
      <c r="V457" s="24">
        <v>16.5</v>
      </c>
      <c r="W457" s="24">
        <f t="shared" si="37"/>
        <v>0</v>
      </c>
      <c r="X457" s="24">
        <v>45</v>
      </c>
      <c r="Y457" s="24">
        <f t="shared" si="38"/>
        <v>0</v>
      </c>
      <c r="Z457" s="28" t="str">
        <f>IFERROR(#REF!*U457,"")</f>
        <v/>
      </c>
      <c r="AA457" s="15" t="s">
        <v>414</v>
      </c>
      <c r="AB457" s="16">
        <f>SUM(U457/AA457)</f>
        <v>0</v>
      </c>
      <c r="AC457" s="16">
        <f t="shared" si="39"/>
        <v>0</v>
      </c>
      <c r="AD457" s="15">
        <f t="shared" si="40"/>
        <v>0</v>
      </c>
    </row>
    <row r="458" spans="1:30" ht="25.35" customHeight="1" x14ac:dyDescent="0.25">
      <c r="A458" s="14" t="s">
        <v>412</v>
      </c>
      <c r="B458" s="15" t="s">
        <v>27</v>
      </c>
      <c r="C458" s="15" t="s">
        <v>28</v>
      </c>
      <c r="D458" s="15" t="s">
        <v>139</v>
      </c>
      <c r="E458" s="15" t="s">
        <v>402</v>
      </c>
      <c r="F458" s="15" t="s">
        <v>1393</v>
      </c>
      <c r="G458" s="15" t="s">
        <v>1394</v>
      </c>
      <c r="H458" s="15" t="s">
        <v>1399</v>
      </c>
      <c r="I458" s="15" t="s">
        <v>1400</v>
      </c>
      <c r="J458" s="15" t="s">
        <v>642</v>
      </c>
      <c r="K458" s="15" t="s">
        <v>643</v>
      </c>
      <c r="L458" s="15"/>
      <c r="M458" s="15" t="s">
        <v>116</v>
      </c>
      <c r="N458" s="15" t="s">
        <v>1401</v>
      </c>
      <c r="O458" s="15" t="s">
        <v>412</v>
      </c>
      <c r="P458" s="15" t="s">
        <v>1402</v>
      </c>
      <c r="Q458" s="15" t="s">
        <v>534</v>
      </c>
      <c r="R458" s="15" t="s">
        <v>65</v>
      </c>
      <c r="S458" s="15">
        <v>0</v>
      </c>
      <c r="T458" s="15">
        <v>0</v>
      </c>
      <c r="U458" s="31">
        <f t="shared" si="36"/>
        <v>0</v>
      </c>
      <c r="V458" s="24">
        <v>16.5</v>
      </c>
      <c r="W458" s="24">
        <f t="shared" si="37"/>
        <v>0</v>
      </c>
      <c r="X458" s="24">
        <v>45</v>
      </c>
      <c r="Y458" s="24">
        <f t="shared" si="38"/>
        <v>0</v>
      </c>
      <c r="Z458" s="28" t="str">
        <f>IFERROR(#REF!*U458,"")</f>
        <v/>
      </c>
      <c r="AA458" s="15" t="s">
        <v>414</v>
      </c>
      <c r="AB458" s="16">
        <f>SUM(U458/AA458)</f>
        <v>0</v>
      </c>
      <c r="AC458" s="16">
        <f t="shared" si="39"/>
        <v>0</v>
      </c>
      <c r="AD458" s="15">
        <f t="shared" si="40"/>
        <v>0</v>
      </c>
    </row>
    <row r="459" spans="1:30" ht="115.35" customHeight="1" x14ac:dyDescent="0.25">
      <c r="A459" s="14"/>
      <c r="B459" s="15" t="s">
        <v>27</v>
      </c>
      <c r="C459" s="15" t="s">
        <v>28</v>
      </c>
      <c r="D459" s="15" t="s">
        <v>139</v>
      </c>
      <c r="E459" s="15" t="s">
        <v>402</v>
      </c>
      <c r="F459" s="15" t="s">
        <v>1393</v>
      </c>
      <c r="G459" s="15" t="s">
        <v>1394</v>
      </c>
      <c r="H459" s="15" t="s">
        <v>33</v>
      </c>
      <c r="I459" s="15" t="s">
        <v>34</v>
      </c>
      <c r="J459" s="15" t="s">
        <v>642</v>
      </c>
      <c r="K459" s="15" t="s">
        <v>643</v>
      </c>
      <c r="L459" s="15"/>
      <c r="M459" s="15" t="s">
        <v>116</v>
      </c>
      <c r="N459" s="15" t="s">
        <v>1395</v>
      </c>
      <c r="O459" s="15" t="s">
        <v>498</v>
      </c>
      <c r="P459" s="15" t="s">
        <v>1396</v>
      </c>
      <c r="Q459" s="15" t="s">
        <v>534</v>
      </c>
      <c r="R459" s="15" t="s">
        <v>65</v>
      </c>
      <c r="S459" s="15">
        <v>0</v>
      </c>
      <c r="T459" s="15">
        <v>0</v>
      </c>
      <c r="U459" s="31">
        <f t="shared" si="36"/>
        <v>0</v>
      </c>
      <c r="V459" s="24">
        <v>16.5</v>
      </c>
      <c r="W459" s="24">
        <f t="shared" si="37"/>
        <v>0</v>
      </c>
      <c r="X459" s="24">
        <v>45</v>
      </c>
      <c r="Y459" s="24">
        <f t="shared" si="38"/>
        <v>0</v>
      </c>
      <c r="Z459" s="28" t="str">
        <f>IFERROR(#REF!*U459,"")</f>
        <v/>
      </c>
      <c r="AA459" s="15" t="s">
        <v>414</v>
      </c>
      <c r="AB459" s="16">
        <f>SUM(U459/AA459)</f>
        <v>0</v>
      </c>
      <c r="AC459" s="16">
        <f t="shared" si="39"/>
        <v>0</v>
      </c>
      <c r="AD459" s="15">
        <f t="shared" si="40"/>
        <v>0</v>
      </c>
    </row>
    <row r="460" spans="1:30" ht="25.35" customHeight="1" x14ac:dyDescent="0.25">
      <c r="A460" s="14" t="s">
        <v>412</v>
      </c>
      <c r="B460" s="15" t="s">
        <v>27</v>
      </c>
      <c r="C460" s="15" t="s">
        <v>28</v>
      </c>
      <c r="D460" s="15" t="s">
        <v>139</v>
      </c>
      <c r="E460" s="15" t="s">
        <v>402</v>
      </c>
      <c r="F460" s="15" t="s">
        <v>1393</v>
      </c>
      <c r="G460" s="15" t="s">
        <v>1394</v>
      </c>
      <c r="H460" s="15" t="s">
        <v>381</v>
      </c>
      <c r="I460" s="15" t="s">
        <v>382</v>
      </c>
      <c r="J460" s="15" t="s">
        <v>642</v>
      </c>
      <c r="K460" s="15" t="s">
        <v>643</v>
      </c>
      <c r="L460" s="15"/>
      <c r="M460" s="15" t="s">
        <v>116</v>
      </c>
      <c r="N460" s="15" t="s">
        <v>1397</v>
      </c>
      <c r="O460" s="15" t="s">
        <v>498</v>
      </c>
      <c r="P460" s="15" t="s">
        <v>1398</v>
      </c>
      <c r="Q460" s="15" t="s">
        <v>534</v>
      </c>
      <c r="R460" s="15" t="s">
        <v>65</v>
      </c>
      <c r="S460" s="15">
        <v>0</v>
      </c>
      <c r="T460" s="15">
        <v>0</v>
      </c>
      <c r="U460" s="31">
        <f t="shared" si="36"/>
        <v>0</v>
      </c>
      <c r="V460" s="24">
        <v>16.5</v>
      </c>
      <c r="W460" s="24">
        <f t="shared" si="37"/>
        <v>0</v>
      </c>
      <c r="X460" s="24">
        <v>45</v>
      </c>
      <c r="Y460" s="24">
        <f t="shared" si="38"/>
        <v>0</v>
      </c>
      <c r="Z460" s="28" t="str">
        <f>IFERROR(#REF!*U460,"")</f>
        <v/>
      </c>
      <c r="AA460" s="15" t="s">
        <v>414</v>
      </c>
      <c r="AB460" s="16">
        <f>SUM(U460/AA460)</f>
        <v>0</v>
      </c>
      <c r="AC460" s="16">
        <f t="shared" si="39"/>
        <v>0</v>
      </c>
      <c r="AD460" s="15">
        <f t="shared" si="40"/>
        <v>0</v>
      </c>
    </row>
    <row r="461" spans="1:30" ht="115.35" customHeight="1" x14ac:dyDescent="0.25">
      <c r="A461" s="14"/>
      <c r="B461" s="15" t="s">
        <v>27</v>
      </c>
      <c r="C461" s="15" t="s">
        <v>28</v>
      </c>
      <c r="D461" s="15" t="s">
        <v>139</v>
      </c>
      <c r="E461" s="15" t="s">
        <v>402</v>
      </c>
      <c r="F461" s="15" t="s">
        <v>1393</v>
      </c>
      <c r="G461" s="15" t="s">
        <v>1394</v>
      </c>
      <c r="H461" s="15" t="s">
        <v>1403</v>
      </c>
      <c r="I461" s="15" t="s">
        <v>1404</v>
      </c>
      <c r="J461" s="15" t="s">
        <v>642</v>
      </c>
      <c r="K461" s="15" t="s">
        <v>643</v>
      </c>
      <c r="L461" s="15"/>
      <c r="M461" s="15" t="s">
        <v>116</v>
      </c>
      <c r="N461" s="15" t="s">
        <v>1405</v>
      </c>
      <c r="O461" s="15" t="s">
        <v>498</v>
      </c>
      <c r="P461" s="15" t="s">
        <v>1406</v>
      </c>
      <c r="Q461" s="15" t="s">
        <v>534</v>
      </c>
      <c r="R461" s="15" t="s">
        <v>65</v>
      </c>
      <c r="S461" s="15">
        <v>0</v>
      </c>
      <c r="T461" s="15">
        <v>0</v>
      </c>
      <c r="U461" s="31">
        <f t="shared" si="36"/>
        <v>0</v>
      </c>
      <c r="V461" s="24">
        <v>16.5</v>
      </c>
      <c r="W461" s="24">
        <f t="shared" si="37"/>
        <v>0</v>
      </c>
      <c r="X461" s="24">
        <v>45</v>
      </c>
      <c r="Y461" s="24">
        <f t="shared" si="38"/>
        <v>0</v>
      </c>
      <c r="Z461" s="28" t="str">
        <f>IFERROR(#REF!*U461,"")</f>
        <v/>
      </c>
      <c r="AA461" s="15" t="s">
        <v>414</v>
      </c>
      <c r="AB461" s="16">
        <f>SUM(U461/AA461)</f>
        <v>0</v>
      </c>
      <c r="AC461" s="16">
        <f t="shared" si="39"/>
        <v>0</v>
      </c>
      <c r="AD461" s="15">
        <f t="shared" si="40"/>
        <v>0</v>
      </c>
    </row>
    <row r="462" spans="1:30" ht="25.35" customHeight="1" x14ac:dyDescent="0.25">
      <c r="A462" s="14" t="s">
        <v>412</v>
      </c>
      <c r="B462" s="15" t="s">
        <v>27</v>
      </c>
      <c r="C462" s="15" t="s">
        <v>28</v>
      </c>
      <c r="D462" s="15" t="s">
        <v>139</v>
      </c>
      <c r="E462" s="15" t="s">
        <v>402</v>
      </c>
      <c r="F462" s="15" t="s">
        <v>493</v>
      </c>
      <c r="G462" s="15" t="s">
        <v>494</v>
      </c>
      <c r="H462" s="15" t="s">
        <v>545</v>
      </c>
      <c r="I462" s="15" t="s">
        <v>546</v>
      </c>
      <c r="J462" s="15" t="s">
        <v>547</v>
      </c>
      <c r="K462" s="15" t="s">
        <v>548</v>
      </c>
      <c r="L462" s="15"/>
      <c r="M462" s="15" t="s">
        <v>57</v>
      </c>
      <c r="N462" s="15" t="s">
        <v>549</v>
      </c>
      <c r="O462" s="15" t="s">
        <v>412</v>
      </c>
      <c r="P462" s="15" t="s">
        <v>550</v>
      </c>
      <c r="Q462" s="15" t="s">
        <v>42</v>
      </c>
      <c r="R462" s="15" t="s">
        <v>55</v>
      </c>
      <c r="S462" s="15">
        <v>17</v>
      </c>
      <c r="T462" s="15">
        <v>0</v>
      </c>
      <c r="U462" s="31">
        <f t="shared" si="36"/>
        <v>17</v>
      </c>
      <c r="V462" s="24">
        <v>17.25</v>
      </c>
      <c r="W462" s="24">
        <f t="shared" si="37"/>
        <v>293.25</v>
      </c>
      <c r="X462" s="24">
        <v>50</v>
      </c>
      <c r="Y462" s="24">
        <f t="shared" si="38"/>
        <v>850</v>
      </c>
      <c r="Z462" s="28" t="str">
        <f>IFERROR(#REF!*U462,"")</f>
        <v/>
      </c>
      <c r="AA462" s="15" t="s">
        <v>414</v>
      </c>
      <c r="AB462" s="16">
        <f>SUM(U462/AA462)</f>
        <v>0.94444444444444442</v>
      </c>
      <c r="AC462" s="16">
        <f t="shared" si="39"/>
        <v>0</v>
      </c>
      <c r="AD462" s="15">
        <f t="shared" si="40"/>
        <v>0</v>
      </c>
    </row>
    <row r="463" spans="1:30" ht="25.35" customHeight="1" x14ac:dyDescent="0.25">
      <c r="A463" s="14" t="s">
        <v>412</v>
      </c>
      <c r="B463" s="15" t="s">
        <v>27</v>
      </c>
      <c r="C463" s="15" t="s">
        <v>28</v>
      </c>
      <c r="D463" s="15" t="s">
        <v>139</v>
      </c>
      <c r="E463" s="15" t="s">
        <v>970</v>
      </c>
      <c r="F463" s="15" t="s">
        <v>1489</v>
      </c>
      <c r="G463" s="15" t="s">
        <v>1490</v>
      </c>
      <c r="H463" s="15" t="s">
        <v>1491</v>
      </c>
      <c r="I463" s="15" t="s">
        <v>1492</v>
      </c>
      <c r="J463" s="15" t="s">
        <v>642</v>
      </c>
      <c r="K463" s="15" t="s">
        <v>643</v>
      </c>
      <c r="L463" s="15"/>
      <c r="M463" s="15" t="s">
        <v>57</v>
      </c>
      <c r="N463" s="15" t="s">
        <v>1493</v>
      </c>
      <c r="O463" s="15" t="s">
        <v>412</v>
      </c>
      <c r="P463" s="15" t="s">
        <v>1494</v>
      </c>
      <c r="Q463" s="15" t="s">
        <v>42</v>
      </c>
      <c r="R463" s="15" t="s">
        <v>55</v>
      </c>
      <c r="S463" s="15">
        <v>0</v>
      </c>
      <c r="T463" s="15">
        <v>0</v>
      </c>
      <c r="U463" s="31">
        <f t="shared" si="36"/>
        <v>0</v>
      </c>
      <c r="V463" s="24">
        <v>15.1</v>
      </c>
      <c r="W463" s="24">
        <f t="shared" si="37"/>
        <v>0</v>
      </c>
      <c r="X463" s="24">
        <v>35</v>
      </c>
      <c r="Y463" s="24">
        <f t="shared" si="38"/>
        <v>0</v>
      </c>
      <c r="Z463" s="28" t="str">
        <f>IFERROR(#REF!*U463,"")</f>
        <v/>
      </c>
      <c r="AA463" s="15" t="s">
        <v>111</v>
      </c>
      <c r="AB463" s="16">
        <f>SUM(U463/AA463)</f>
        <v>0</v>
      </c>
      <c r="AC463" s="16">
        <f t="shared" si="39"/>
        <v>0</v>
      </c>
      <c r="AD463" s="15">
        <f t="shared" si="40"/>
        <v>0</v>
      </c>
    </row>
    <row r="464" spans="1:30" ht="25.35" customHeight="1" x14ac:dyDescent="0.25">
      <c r="A464" s="14" t="s">
        <v>412</v>
      </c>
      <c r="B464" s="15" t="s">
        <v>27</v>
      </c>
      <c r="C464" s="15" t="s">
        <v>28</v>
      </c>
      <c r="D464" s="15" t="s">
        <v>139</v>
      </c>
      <c r="E464" s="15" t="s">
        <v>970</v>
      </c>
      <c r="F464" s="15" t="s">
        <v>1489</v>
      </c>
      <c r="G464" s="15" t="s">
        <v>1490</v>
      </c>
      <c r="H464" s="15" t="s">
        <v>1491</v>
      </c>
      <c r="I464" s="15" t="s">
        <v>1492</v>
      </c>
      <c r="J464" s="15" t="s">
        <v>642</v>
      </c>
      <c r="K464" s="15" t="s">
        <v>643</v>
      </c>
      <c r="L464" s="15"/>
      <c r="M464" s="15" t="s">
        <v>57</v>
      </c>
      <c r="N464" s="15" t="s">
        <v>1495</v>
      </c>
      <c r="O464" s="15" t="s">
        <v>412</v>
      </c>
      <c r="P464" s="15" t="s">
        <v>1496</v>
      </c>
      <c r="Q464" s="15" t="s">
        <v>42</v>
      </c>
      <c r="R464" s="15" t="s">
        <v>55</v>
      </c>
      <c r="S464" s="15">
        <v>0</v>
      </c>
      <c r="T464" s="15">
        <v>0</v>
      </c>
      <c r="U464" s="31">
        <f t="shared" si="36"/>
        <v>0</v>
      </c>
      <c r="V464" s="24">
        <v>15.1</v>
      </c>
      <c r="W464" s="24">
        <f t="shared" si="37"/>
        <v>0</v>
      </c>
      <c r="X464" s="24">
        <v>35</v>
      </c>
      <c r="Y464" s="24">
        <f t="shared" si="38"/>
        <v>0</v>
      </c>
      <c r="Z464" s="28" t="str">
        <f>IFERROR(#REF!*U464,"")</f>
        <v/>
      </c>
      <c r="AA464" s="15" t="s">
        <v>111</v>
      </c>
      <c r="AB464" s="16">
        <f>SUM(U464/AA464)</f>
        <v>0</v>
      </c>
      <c r="AC464" s="16">
        <f t="shared" si="39"/>
        <v>0</v>
      </c>
      <c r="AD464" s="15">
        <f t="shared" si="40"/>
        <v>0</v>
      </c>
    </row>
    <row r="465" spans="1:30" ht="25.35" customHeight="1" x14ac:dyDescent="0.25">
      <c r="A465" s="14" t="s">
        <v>412</v>
      </c>
      <c r="B465" s="15" t="s">
        <v>27</v>
      </c>
      <c r="C465" s="15" t="s">
        <v>28</v>
      </c>
      <c r="D465" s="15" t="s">
        <v>139</v>
      </c>
      <c r="E465" s="15" t="s">
        <v>970</v>
      </c>
      <c r="F465" s="15" t="s">
        <v>1489</v>
      </c>
      <c r="G465" s="15" t="s">
        <v>1490</v>
      </c>
      <c r="H465" s="15" t="s">
        <v>1491</v>
      </c>
      <c r="I465" s="15" t="s">
        <v>1492</v>
      </c>
      <c r="J465" s="15" t="s">
        <v>642</v>
      </c>
      <c r="K465" s="15" t="s">
        <v>643</v>
      </c>
      <c r="L465" s="15"/>
      <c r="M465" s="15" t="s">
        <v>57</v>
      </c>
      <c r="N465" s="15" t="s">
        <v>1497</v>
      </c>
      <c r="O465" s="15" t="s">
        <v>412</v>
      </c>
      <c r="P465" s="15" t="s">
        <v>1498</v>
      </c>
      <c r="Q465" s="15" t="s">
        <v>42</v>
      </c>
      <c r="R465" s="15" t="s">
        <v>55</v>
      </c>
      <c r="S465" s="15">
        <v>0</v>
      </c>
      <c r="T465" s="15">
        <v>0</v>
      </c>
      <c r="U465" s="31">
        <f t="shared" si="36"/>
        <v>0</v>
      </c>
      <c r="V465" s="24">
        <v>15.1</v>
      </c>
      <c r="W465" s="24">
        <f t="shared" si="37"/>
        <v>0</v>
      </c>
      <c r="X465" s="24">
        <v>35</v>
      </c>
      <c r="Y465" s="24">
        <f t="shared" si="38"/>
        <v>0</v>
      </c>
      <c r="Z465" s="28" t="str">
        <f>IFERROR(#REF!*U465,"")</f>
        <v/>
      </c>
      <c r="AA465" s="15" t="s">
        <v>111</v>
      </c>
      <c r="AB465" s="16">
        <f>SUM(U465/AA465)</f>
        <v>0</v>
      </c>
      <c r="AC465" s="16">
        <f t="shared" si="39"/>
        <v>0</v>
      </c>
      <c r="AD465" s="15">
        <f t="shared" si="40"/>
        <v>0</v>
      </c>
    </row>
    <row r="466" spans="1:30" ht="25.35" customHeight="1" x14ac:dyDescent="0.25">
      <c r="A466" s="14" t="s">
        <v>412</v>
      </c>
      <c r="B466" s="15" t="s">
        <v>27</v>
      </c>
      <c r="C466" s="15" t="s">
        <v>28</v>
      </c>
      <c r="D466" s="15" t="s">
        <v>139</v>
      </c>
      <c r="E466" s="15" t="s">
        <v>970</v>
      </c>
      <c r="F466" s="15" t="s">
        <v>1489</v>
      </c>
      <c r="G466" s="15" t="s">
        <v>1490</v>
      </c>
      <c r="H466" s="15" t="s">
        <v>1491</v>
      </c>
      <c r="I466" s="15" t="s">
        <v>1492</v>
      </c>
      <c r="J466" s="15" t="s">
        <v>642</v>
      </c>
      <c r="K466" s="15" t="s">
        <v>643</v>
      </c>
      <c r="L466" s="15"/>
      <c r="M466" s="15" t="s">
        <v>57</v>
      </c>
      <c r="N466" s="15" t="s">
        <v>1499</v>
      </c>
      <c r="O466" s="15" t="s">
        <v>412</v>
      </c>
      <c r="P466" s="15" t="s">
        <v>1500</v>
      </c>
      <c r="Q466" s="15" t="s">
        <v>42</v>
      </c>
      <c r="R466" s="15" t="s">
        <v>55</v>
      </c>
      <c r="S466" s="15">
        <v>0</v>
      </c>
      <c r="T466" s="15">
        <v>0</v>
      </c>
      <c r="U466" s="31">
        <f t="shared" si="36"/>
        <v>0</v>
      </c>
      <c r="V466" s="24">
        <v>15.1</v>
      </c>
      <c r="W466" s="24">
        <f t="shared" si="37"/>
        <v>0</v>
      </c>
      <c r="X466" s="24">
        <v>35</v>
      </c>
      <c r="Y466" s="24">
        <f t="shared" si="38"/>
        <v>0</v>
      </c>
      <c r="Z466" s="28" t="str">
        <f>IFERROR(#REF!*U466,"")</f>
        <v/>
      </c>
      <c r="AA466" s="15" t="s">
        <v>111</v>
      </c>
      <c r="AB466" s="16">
        <f>SUM(U466/AA466)</f>
        <v>0</v>
      </c>
      <c r="AC466" s="16">
        <f t="shared" si="39"/>
        <v>0</v>
      </c>
      <c r="AD466" s="15">
        <f t="shared" si="40"/>
        <v>0</v>
      </c>
    </row>
    <row r="467" spans="1:30" ht="25.35" customHeight="1" x14ac:dyDescent="0.25">
      <c r="A467" s="14" t="s">
        <v>412</v>
      </c>
      <c r="B467" s="15" t="s">
        <v>27</v>
      </c>
      <c r="C467" s="15" t="s">
        <v>28</v>
      </c>
      <c r="D467" s="15" t="s">
        <v>152</v>
      </c>
      <c r="E467" s="15" t="s">
        <v>970</v>
      </c>
      <c r="F467" s="15" t="s">
        <v>1690</v>
      </c>
      <c r="G467" s="15" t="s">
        <v>1691</v>
      </c>
      <c r="H467" s="15" t="s">
        <v>517</v>
      </c>
      <c r="I467" s="15" t="s">
        <v>374</v>
      </c>
      <c r="J467" s="15" t="s">
        <v>1694</v>
      </c>
      <c r="K467" s="15" t="s">
        <v>1695</v>
      </c>
      <c r="L467" s="15"/>
      <c r="M467" s="15" t="s">
        <v>57</v>
      </c>
      <c r="N467" s="15" t="s">
        <v>1696</v>
      </c>
      <c r="O467" s="15" t="s">
        <v>412</v>
      </c>
      <c r="P467" s="15" t="s">
        <v>1697</v>
      </c>
      <c r="Q467" s="15" t="s">
        <v>42</v>
      </c>
      <c r="R467" s="15" t="s">
        <v>55</v>
      </c>
      <c r="S467" s="15">
        <v>0</v>
      </c>
      <c r="T467" s="15">
        <v>0</v>
      </c>
      <c r="U467" s="31">
        <f t="shared" si="36"/>
        <v>0</v>
      </c>
      <c r="V467" s="24">
        <v>10.1</v>
      </c>
      <c r="W467" s="24">
        <f t="shared" si="37"/>
        <v>0</v>
      </c>
      <c r="X467" s="24">
        <v>25</v>
      </c>
      <c r="Y467" s="24">
        <f t="shared" si="38"/>
        <v>0</v>
      </c>
      <c r="Z467" s="28" t="str">
        <f>IFERROR(#REF!*U467,"")</f>
        <v/>
      </c>
      <c r="AA467" s="15" t="s">
        <v>978</v>
      </c>
      <c r="AB467" s="16">
        <f>SUM(U467/AA467)</f>
        <v>0</v>
      </c>
      <c r="AC467" s="16">
        <f t="shared" si="39"/>
        <v>0</v>
      </c>
      <c r="AD467" s="15">
        <f t="shared" si="40"/>
        <v>0</v>
      </c>
    </row>
    <row r="468" spans="1:30" ht="25.35" customHeight="1" x14ac:dyDescent="0.25">
      <c r="A468" s="14" t="s">
        <v>412</v>
      </c>
      <c r="B468" s="15" t="s">
        <v>27</v>
      </c>
      <c r="C468" s="15" t="s">
        <v>28</v>
      </c>
      <c r="D468" s="15" t="s">
        <v>152</v>
      </c>
      <c r="E468" s="15" t="s">
        <v>970</v>
      </c>
      <c r="F468" s="15" t="s">
        <v>1690</v>
      </c>
      <c r="G468" s="15" t="s">
        <v>1691</v>
      </c>
      <c r="H468" s="15" t="s">
        <v>517</v>
      </c>
      <c r="I468" s="15" t="s">
        <v>374</v>
      </c>
      <c r="J468" s="15" t="s">
        <v>1694</v>
      </c>
      <c r="K468" s="15" t="s">
        <v>1695</v>
      </c>
      <c r="L468" s="15"/>
      <c r="M468" s="15" t="s">
        <v>57</v>
      </c>
      <c r="N468" s="15" t="s">
        <v>1698</v>
      </c>
      <c r="O468" s="15" t="s">
        <v>412</v>
      </c>
      <c r="P468" s="15" t="s">
        <v>1699</v>
      </c>
      <c r="Q468" s="15" t="s">
        <v>42</v>
      </c>
      <c r="R468" s="15" t="s">
        <v>55</v>
      </c>
      <c r="S468" s="15">
        <v>0</v>
      </c>
      <c r="T468" s="15">
        <v>0</v>
      </c>
      <c r="U468" s="31">
        <f t="shared" si="36"/>
        <v>0</v>
      </c>
      <c r="V468" s="24">
        <v>10.1</v>
      </c>
      <c r="W468" s="24">
        <f t="shared" si="37"/>
        <v>0</v>
      </c>
      <c r="X468" s="24">
        <v>25</v>
      </c>
      <c r="Y468" s="24">
        <f t="shared" si="38"/>
        <v>0</v>
      </c>
      <c r="Z468" s="28" t="str">
        <f>IFERROR(#REF!*U468,"")</f>
        <v/>
      </c>
      <c r="AA468" s="15" t="s">
        <v>978</v>
      </c>
      <c r="AB468" s="16">
        <f>SUM(U468/AA468)</f>
        <v>0</v>
      </c>
      <c r="AC468" s="16">
        <f t="shared" si="39"/>
        <v>0</v>
      </c>
      <c r="AD468" s="15">
        <f t="shared" si="40"/>
        <v>0</v>
      </c>
    </row>
    <row r="469" spans="1:30" ht="25.35" customHeight="1" x14ac:dyDescent="0.25">
      <c r="A469" s="14" t="s">
        <v>412</v>
      </c>
      <c r="B469" s="15" t="s">
        <v>27</v>
      </c>
      <c r="C469" s="15" t="s">
        <v>28</v>
      </c>
      <c r="D469" s="15" t="s">
        <v>152</v>
      </c>
      <c r="E469" s="15" t="s">
        <v>970</v>
      </c>
      <c r="F469" s="15" t="s">
        <v>1690</v>
      </c>
      <c r="G469" s="15" t="s">
        <v>1691</v>
      </c>
      <c r="H469" s="15" t="s">
        <v>1710</v>
      </c>
      <c r="I469" s="15" t="s">
        <v>1711</v>
      </c>
      <c r="J469" s="15" t="s">
        <v>1712</v>
      </c>
      <c r="K469" s="15" t="s">
        <v>1713</v>
      </c>
      <c r="L469" s="15"/>
      <c r="M469" s="15" t="s">
        <v>57</v>
      </c>
      <c r="N469" s="15" t="s">
        <v>1714</v>
      </c>
      <c r="O469" s="15" t="s">
        <v>412</v>
      </c>
      <c r="P469" s="15" t="s">
        <v>1715</v>
      </c>
      <c r="Q469" s="15" t="s">
        <v>42</v>
      </c>
      <c r="R469" s="15" t="s">
        <v>55</v>
      </c>
      <c r="S469" s="15">
        <v>0</v>
      </c>
      <c r="T469" s="15">
        <v>0</v>
      </c>
      <c r="U469" s="31">
        <f t="shared" si="36"/>
        <v>0</v>
      </c>
      <c r="V469" s="24">
        <v>10.1</v>
      </c>
      <c r="W469" s="24">
        <f t="shared" si="37"/>
        <v>0</v>
      </c>
      <c r="X469" s="24">
        <v>25</v>
      </c>
      <c r="Y469" s="24">
        <f t="shared" si="38"/>
        <v>0</v>
      </c>
      <c r="Z469" s="28" t="str">
        <f>IFERROR(#REF!*U469,"")</f>
        <v/>
      </c>
      <c r="AA469" s="15" t="s">
        <v>1716</v>
      </c>
      <c r="AB469" s="16">
        <f>SUM(U469/AA469)</f>
        <v>0</v>
      </c>
      <c r="AC469" s="16">
        <f t="shared" si="39"/>
        <v>0</v>
      </c>
      <c r="AD469" s="15">
        <f t="shared" si="40"/>
        <v>0</v>
      </c>
    </row>
    <row r="470" spans="1:30" ht="25.35" customHeight="1" x14ac:dyDescent="0.25">
      <c r="A470" s="14" t="s">
        <v>412</v>
      </c>
      <c r="B470" s="15" t="s">
        <v>27</v>
      </c>
      <c r="C470" s="15" t="s">
        <v>28</v>
      </c>
      <c r="D470" s="15" t="s">
        <v>152</v>
      </c>
      <c r="E470" s="15" t="s">
        <v>970</v>
      </c>
      <c r="F470" s="15" t="s">
        <v>1690</v>
      </c>
      <c r="G470" s="15" t="s">
        <v>1691</v>
      </c>
      <c r="H470" s="15" t="s">
        <v>1710</v>
      </c>
      <c r="I470" s="15" t="s">
        <v>1711</v>
      </c>
      <c r="J470" s="15" t="s">
        <v>1712</v>
      </c>
      <c r="K470" s="15" t="s">
        <v>1713</v>
      </c>
      <c r="L470" s="15"/>
      <c r="M470" s="15" t="s">
        <v>57</v>
      </c>
      <c r="N470" s="15" t="s">
        <v>1717</v>
      </c>
      <c r="O470" s="15" t="s">
        <v>412</v>
      </c>
      <c r="P470" s="15" t="s">
        <v>1718</v>
      </c>
      <c r="Q470" s="15" t="s">
        <v>42</v>
      </c>
      <c r="R470" s="15" t="s">
        <v>55</v>
      </c>
      <c r="S470" s="15">
        <v>0</v>
      </c>
      <c r="T470" s="15">
        <v>0</v>
      </c>
      <c r="U470" s="31">
        <f t="shared" si="36"/>
        <v>0</v>
      </c>
      <c r="V470" s="24">
        <v>10.1</v>
      </c>
      <c r="W470" s="24">
        <f t="shared" si="37"/>
        <v>0</v>
      </c>
      <c r="X470" s="24">
        <v>25</v>
      </c>
      <c r="Y470" s="24">
        <f t="shared" si="38"/>
        <v>0</v>
      </c>
      <c r="Z470" s="28" t="str">
        <f>IFERROR(#REF!*U470,"")</f>
        <v/>
      </c>
      <c r="AA470" s="15" t="s">
        <v>978</v>
      </c>
      <c r="AB470" s="16">
        <f>SUM(U470/AA470)</f>
        <v>0</v>
      </c>
      <c r="AC470" s="16">
        <f t="shared" si="39"/>
        <v>0</v>
      </c>
      <c r="AD470" s="15">
        <f t="shared" si="40"/>
        <v>0</v>
      </c>
    </row>
    <row r="471" spans="1:30" ht="25.35" customHeight="1" x14ac:dyDescent="0.25">
      <c r="A471" s="14" t="s">
        <v>412</v>
      </c>
      <c r="B471" s="15" t="s">
        <v>27</v>
      </c>
      <c r="C471" s="15" t="s">
        <v>28</v>
      </c>
      <c r="D471" s="15" t="s">
        <v>152</v>
      </c>
      <c r="E471" s="15" t="s">
        <v>970</v>
      </c>
      <c r="F471" s="15" t="s">
        <v>1690</v>
      </c>
      <c r="G471" s="15" t="s">
        <v>1691</v>
      </c>
      <c r="H471" s="15" t="s">
        <v>1160</v>
      </c>
      <c r="I471" s="15" t="s">
        <v>1161</v>
      </c>
      <c r="J471" s="15" t="s">
        <v>1712</v>
      </c>
      <c r="K471" s="15" t="s">
        <v>1713</v>
      </c>
      <c r="L471" s="15"/>
      <c r="M471" s="15" t="s">
        <v>57</v>
      </c>
      <c r="N471" s="15" t="s">
        <v>1719</v>
      </c>
      <c r="O471" s="15" t="s">
        <v>412</v>
      </c>
      <c r="P471" s="15" t="s">
        <v>1720</v>
      </c>
      <c r="Q471" s="15" t="s">
        <v>42</v>
      </c>
      <c r="R471" s="15" t="s">
        <v>55</v>
      </c>
      <c r="S471" s="15">
        <v>0</v>
      </c>
      <c r="T471" s="15">
        <v>0</v>
      </c>
      <c r="U471" s="31">
        <f t="shared" si="36"/>
        <v>0</v>
      </c>
      <c r="V471" s="24">
        <v>10.1</v>
      </c>
      <c r="W471" s="24">
        <f t="shared" si="37"/>
        <v>0</v>
      </c>
      <c r="X471" s="24">
        <v>25</v>
      </c>
      <c r="Y471" s="24">
        <f t="shared" si="38"/>
        <v>0</v>
      </c>
      <c r="Z471" s="28" t="str">
        <f>IFERROR(#REF!*U471,"")</f>
        <v/>
      </c>
      <c r="AA471" s="15" t="s">
        <v>1716</v>
      </c>
      <c r="AB471" s="16">
        <f>SUM(U471/AA471)</f>
        <v>0</v>
      </c>
      <c r="AC471" s="16">
        <f t="shared" si="39"/>
        <v>0</v>
      </c>
      <c r="AD471" s="15">
        <f t="shared" si="40"/>
        <v>0</v>
      </c>
    </row>
    <row r="472" spans="1:30" ht="25.35" customHeight="1" x14ac:dyDescent="0.25">
      <c r="A472" s="14" t="s">
        <v>412</v>
      </c>
      <c r="B472" s="15" t="s">
        <v>27</v>
      </c>
      <c r="C472" s="15" t="s">
        <v>28</v>
      </c>
      <c r="D472" s="15" t="s">
        <v>152</v>
      </c>
      <c r="E472" s="15" t="s">
        <v>970</v>
      </c>
      <c r="F472" s="15" t="s">
        <v>1690</v>
      </c>
      <c r="G472" s="15" t="s">
        <v>1691</v>
      </c>
      <c r="H472" s="15" t="s">
        <v>1160</v>
      </c>
      <c r="I472" s="15" t="s">
        <v>1161</v>
      </c>
      <c r="J472" s="15" t="s">
        <v>1712</v>
      </c>
      <c r="K472" s="15" t="s">
        <v>1713</v>
      </c>
      <c r="L472" s="15"/>
      <c r="M472" s="15" t="s">
        <v>57</v>
      </c>
      <c r="N472" s="15" t="s">
        <v>1721</v>
      </c>
      <c r="O472" s="15" t="s">
        <v>412</v>
      </c>
      <c r="P472" s="15" t="s">
        <v>1722</v>
      </c>
      <c r="Q472" s="15" t="s">
        <v>42</v>
      </c>
      <c r="R472" s="15" t="s">
        <v>55</v>
      </c>
      <c r="S472" s="15">
        <v>0</v>
      </c>
      <c r="T472" s="15">
        <v>0</v>
      </c>
      <c r="U472" s="31">
        <f t="shared" si="36"/>
        <v>0</v>
      </c>
      <c r="V472" s="24">
        <v>10.1</v>
      </c>
      <c r="W472" s="24">
        <f t="shared" si="37"/>
        <v>0</v>
      </c>
      <c r="X472" s="24">
        <v>25</v>
      </c>
      <c r="Y472" s="24">
        <f t="shared" si="38"/>
        <v>0</v>
      </c>
      <c r="Z472" s="28" t="str">
        <f>IFERROR(#REF!*U472,"")</f>
        <v/>
      </c>
      <c r="AA472" s="15" t="s">
        <v>978</v>
      </c>
      <c r="AB472" s="16">
        <f>SUM(U472/AA472)</f>
        <v>0</v>
      </c>
      <c r="AC472" s="16">
        <f t="shared" si="39"/>
        <v>0</v>
      </c>
      <c r="AD472" s="15">
        <f t="shared" si="40"/>
        <v>0</v>
      </c>
    </row>
    <row r="473" spans="1:30" ht="25.35" customHeight="1" x14ac:dyDescent="0.25">
      <c r="A473" s="14" t="s">
        <v>412</v>
      </c>
      <c r="B473" s="15" t="s">
        <v>27</v>
      </c>
      <c r="C473" s="15" t="s">
        <v>28</v>
      </c>
      <c r="D473" s="15" t="s">
        <v>139</v>
      </c>
      <c r="E473" s="15" t="s">
        <v>402</v>
      </c>
      <c r="F473" s="15" t="s">
        <v>1411</v>
      </c>
      <c r="G473" s="15" t="s">
        <v>1412</v>
      </c>
      <c r="H473" s="15" t="s">
        <v>427</v>
      </c>
      <c r="I473" s="15" t="s">
        <v>428</v>
      </c>
      <c r="J473" s="15" t="s">
        <v>35</v>
      </c>
      <c r="K473" s="15" t="s">
        <v>36</v>
      </c>
      <c r="L473" s="15"/>
      <c r="M473" s="15" t="s">
        <v>116</v>
      </c>
      <c r="N473" s="15" t="s">
        <v>1465</v>
      </c>
      <c r="O473" s="15" t="s">
        <v>498</v>
      </c>
      <c r="P473" s="15" t="s">
        <v>1466</v>
      </c>
      <c r="Q473" s="15" t="s">
        <v>42</v>
      </c>
      <c r="R473" s="15" t="s">
        <v>77</v>
      </c>
      <c r="S473" s="15">
        <v>63</v>
      </c>
      <c r="T473" s="15">
        <v>0</v>
      </c>
      <c r="U473" s="31">
        <f t="shared" si="36"/>
        <v>63</v>
      </c>
      <c r="V473" s="24">
        <v>16.75</v>
      </c>
      <c r="W473" s="24">
        <f t="shared" si="37"/>
        <v>1055.25</v>
      </c>
      <c r="X473" s="24">
        <v>50</v>
      </c>
      <c r="Y473" s="24">
        <f t="shared" si="38"/>
        <v>3150</v>
      </c>
      <c r="Z473" s="28" t="str">
        <f>IFERROR(#REF!*U473,"")</f>
        <v/>
      </c>
      <c r="AA473" s="15" t="s">
        <v>414</v>
      </c>
      <c r="AB473" s="16">
        <f>SUM(U473/AA473)</f>
        <v>3.5</v>
      </c>
      <c r="AC473" s="16">
        <f t="shared" si="39"/>
        <v>3</v>
      </c>
      <c r="AD473" s="15">
        <f t="shared" si="40"/>
        <v>54</v>
      </c>
    </row>
    <row r="474" spans="1:30" ht="115.35" customHeight="1" x14ac:dyDescent="0.25">
      <c r="A474" s="14"/>
      <c r="B474" s="15" t="s">
        <v>27</v>
      </c>
      <c r="C474" s="15" t="s">
        <v>28</v>
      </c>
      <c r="D474" s="15" t="s">
        <v>139</v>
      </c>
      <c r="E474" s="15" t="s">
        <v>402</v>
      </c>
      <c r="F474" s="15" t="s">
        <v>1411</v>
      </c>
      <c r="G474" s="15" t="s">
        <v>1412</v>
      </c>
      <c r="H474" s="15" t="s">
        <v>585</v>
      </c>
      <c r="I474" s="15" t="s">
        <v>586</v>
      </c>
      <c r="J474" s="15" t="s">
        <v>35</v>
      </c>
      <c r="K474" s="15" t="s">
        <v>36</v>
      </c>
      <c r="L474" s="15"/>
      <c r="M474" s="15" t="s">
        <v>116</v>
      </c>
      <c r="N474" s="15" t="s">
        <v>1463</v>
      </c>
      <c r="O474" s="15" t="s">
        <v>498</v>
      </c>
      <c r="P474" s="15" t="s">
        <v>1464</v>
      </c>
      <c r="Q474" s="15" t="s">
        <v>42</v>
      </c>
      <c r="R474" s="15" t="s">
        <v>77</v>
      </c>
      <c r="S474" s="15">
        <v>0</v>
      </c>
      <c r="T474" s="15">
        <v>0</v>
      </c>
      <c r="U474" s="31">
        <f t="shared" si="36"/>
        <v>0</v>
      </c>
      <c r="V474" s="24">
        <v>16.75</v>
      </c>
      <c r="W474" s="24">
        <f t="shared" si="37"/>
        <v>0</v>
      </c>
      <c r="X474" s="24">
        <v>50</v>
      </c>
      <c r="Y474" s="24">
        <f t="shared" si="38"/>
        <v>0</v>
      </c>
      <c r="Z474" s="28" t="str">
        <f>IFERROR(#REF!*U474,"")</f>
        <v/>
      </c>
      <c r="AA474" s="15" t="s">
        <v>414</v>
      </c>
      <c r="AB474" s="16">
        <f>SUM(U474/AA474)</f>
        <v>0</v>
      </c>
      <c r="AC474" s="16">
        <f t="shared" si="39"/>
        <v>0</v>
      </c>
      <c r="AD474" s="15">
        <f t="shared" si="40"/>
        <v>0</v>
      </c>
    </row>
    <row r="475" spans="1:30" ht="115.35" customHeight="1" x14ac:dyDescent="0.25">
      <c r="A475" s="14"/>
      <c r="B475" s="15" t="s">
        <v>27</v>
      </c>
      <c r="C475" s="15" t="s">
        <v>28</v>
      </c>
      <c r="D475" s="15" t="s">
        <v>139</v>
      </c>
      <c r="E475" s="15" t="s">
        <v>402</v>
      </c>
      <c r="F475" s="15" t="s">
        <v>1411</v>
      </c>
      <c r="G475" s="15" t="s">
        <v>1412</v>
      </c>
      <c r="H475" s="15" t="s">
        <v>1202</v>
      </c>
      <c r="I475" s="15" t="s">
        <v>1203</v>
      </c>
      <c r="J475" s="15" t="s">
        <v>35</v>
      </c>
      <c r="K475" s="15" t="s">
        <v>36</v>
      </c>
      <c r="L475" s="15"/>
      <c r="M475" s="15" t="s">
        <v>116</v>
      </c>
      <c r="N475" s="15" t="s">
        <v>1435</v>
      </c>
      <c r="O475" s="15" t="s">
        <v>498</v>
      </c>
      <c r="P475" s="15" t="s">
        <v>1436</v>
      </c>
      <c r="Q475" s="15" t="s">
        <v>42</v>
      </c>
      <c r="R475" s="15" t="s">
        <v>77</v>
      </c>
      <c r="S475" s="15">
        <v>0</v>
      </c>
      <c r="T475" s="15">
        <v>0</v>
      </c>
      <c r="U475" s="31">
        <f t="shared" si="36"/>
        <v>0</v>
      </c>
      <c r="V475" s="24">
        <v>16.75</v>
      </c>
      <c r="W475" s="24">
        <f t="shared" si="37"/>
        <v>0</v>
      </c>
      <c r="X475" s="24">
        <v>50</v>
      </c>
      <c r="Y475" s="24">
        <f t="shared" si="38"/>
        <v>0</v>
      </c>
      <c r="Z475" s="28" t="str">
        <f>IFERROR(#REF!*U475,"")</f>
        <v/>
      </c>
      <c r="AA475" s="15" t="s">
        <v>414</v>
      </c>
      <c r="AB475" s="16">
        <f>SUM(U475/AA475)</f>
        <v>0</v>
      </c>
      <c r="AC475" s="16">
        <f t="shared" si="39"/>
        <v>0</v>
      </c>
      <c r="AD475" s="15">
        <f t="shared" si="40"/>
        <v>0</v>
      </c>
    </row>
    <row r="476" spans="1:30" ht="115.35" customHeight="1" x14ac:dyDescent="0.25">
      <c r="A476" s="14"/>
      <c r="B476" s="15" t="s">
        <v>27</v>
      </c>
      <c r="C476" s="15" t="s">
        <v>28</v>
      </c>
      <c r="D476" s="15" t="s">
        <v>139</v>
      </c>
      <c r="E476" s="15" t="s">
        <v>704</v>
      </c>
      <c r="F476" s="15" t="s">
        <v>879</v>
      </c>
      <c r="G476" s="15" t="s">
        <v>880</v>
      </c>
      <c r="H476" s="15" t="s">
        <v>893</v>
      </c>
      <c r="I476" s="15" t="s">
        <v>894</v>
      </c>
      <c r="J476" s="15" t="s">
        <v>895</v>
      </c>
      <c r="K476" s="15" t="s">
        <v>896</v>
      </c>
      <c r="L476" s="15"/>
      <c r="M476" s="15" t="s">
        <v>116</v>
      </c>
      <c r="N476" s="15" t="s">
        <v>897</v>
      </c>
      <c r="O476" s="15" t="s">
        <v>869</v>
      </c>
      <c r="P476" s="15" t="s">
        <v>898</v>
      </c>
      <c r="Q476" s="15" t="s">
        <v>534</v>
      </c>
      <c r="R476" s="15" t="s">
        <v>65</v>
      </c>
      <c r="S476" s="15">
        <v>17</v>
      </c>
      <c r="T476" s="15">
        <v>0</v>
      </c>
      <c r="U476" s="31">
        <f t="shared" si="36"/>
        <v>17</v>
      </c>
      <c r="V476" s="24">
        <v>27</v>
      </c>
      <c r="W476" s="24">
        <f t="shared" si="37"/>
        <v>459</v>
      </c>
      <c r="X476" s="24">
        <v>60</v>
      </c>
      <c r="Y476" s="24">
        <f t="shared" si="38"/>
        <v>1020</v>
      </c>
      <c r="Z476" s="28" t="str">
        <f>IFERROR(#REF!*U476,"")</f>
        <v/>
      </c>
      <c r="AA476" s="15" t="s">
        <v>414</v>
      </c>
      <c r="AB476" s="16">
        <f>SUM(U476/AA476)</f>
        <v>0.94444444444444442</v>
      </c>
      <c r="AC476" s="16">
        <f t="shared" si="39"/>
        <v>0</v>
      </c>
      <c r="AD476" s="15">
        <f t="shared" si="40"/>
        <v>0</v>
      </c>
    </row>
    <row r="477" spans="1:30" ht="115.35" customHeight="1" x14ac:dyDescent="0.25">
      <c r="A477" s="14"/>
      <c r="B477" s="15" t="s">
        <v>27</v>
      </c>
      <c r="C477" s="15" t="s">
        <v>28</v>
      </c>
      <c r="D477" s="15" t="s">
        <v>139</v>
      </c>
      <c r="E477" s="15" t="s">
        <v>704</v>
      </c>
      <c r="F477" s="15" t="s">
        <v>864</v>
      </c>
      <c r="G477" s="15" t="s">
        <v>865</v>
      </c>
      <c r="H477" s="15" t="s">
        <v>373</v>
      </c>
      <c r="I477" s="15" t="s">
        <v>374</v>
      </c>
      <c r="J477" s="15" t="s">
        <v>866</v>
      </c>
      <c r="K477" s="15" t="s">
        <v>867</v>
      </c>
      <c r="L477" s="15"/>
      <c r="M477" s="15" t="s">
        <v>57</v>
      </c>
      <c r="N477" s="15" t="s">
        <v>868</v>
      </c>
      <c r="O477" s="15" t="s">
        <v>869</v>
      </c>
      <c r="P477" s="15" t="s">
        <v>870</v>
      </c>
      <c r="Q477" s="15" t="s">
        <v>42</v>
      </c>
      <c r="R477" s="15" t="s">
        <v>55</v>
      </c>
      <c r="S477" s="15">
        <v>24</v>
      </c>
      <c r="T477" s="15">
        <v>0</v>
      </c>
      <c r="U477" s="31">
        <f t="shared" si="36"/>
        <v>24</v>
      </c>
      <c r="V477" s="24">
        <v>22</v>
      </c>
      <c r="W477" s="24">
        <f t="shared" si="37"/>
        <v>528</v>
      </c>
      <c r="X477" s="24">
        <v>55</v>
      </c>
      <c r="Y477" s="24">
        <f t="shared" si="38"/>
        <v>1320</v>
      </c>
      <c r="Z477" s="28" t="str">
        <f>IFERROR(#REF!*U477,"")</f>
        <v/>
      </c>
      <c r="AA477" s="15" t="s">
        <v>445</v>
      </c>
      <c r="AB477" s="16">
        <f>SUM(U477/AA477)</f>
        <v>1.2</v>
      </c>
      <c r="AC477" s="16">
        <f t="shared" si="39"/>
        <v>1</v>
      </c>
      <c r="AD477" s="15">
        <f t="shared" si="40"/>
        <v>20</v>
      </c>
    </row>
    <row r="478" spans="1:30" ht="25.35" customHeight="1" x14ac:dyDescent="0.25">
      <c r="A478" s="14" t="s">
        <v>412</v>
      </c>
      <c r="B478" s="15" t="s">
        <v>27</v>
      </c>
      <c r="C478" s="15" t="s">
        <v>28</v>
      </c>
      <c r="D478" s="15" t="s">
        <v>139</v>
      </c>
      <c r="E478" s="15" t="s">
        <v>704</v>
      </c>
      <c r="F478" s="15" t="s">
        <v>864</v>
      </c>
      <c r="G478" s="15" t="s">
        <v>865</v>
      </c>
      <c r="H478" s="15" t="s">
        <v>373</v>
      </c>
      <c r="I478" s="15" t="s">
        <v>374</v>
      </c>
      <c r="J478" s="15" t="s">
        <v>866</v>
      </c>
      <c r="K478" s="15" t="s">
        <v>867</v>
      </c>
      <c r="L478" s="15"/>
      <c r="M478" s="15" t="s">
        <v>57</v>
      </c>
      <c r="N478" s="15" t="s">
        <v>871</v>
      </c>
      <c r="O478" s="15" t="s">
        <v>869</v>
      </c>
      <c r="P478" s="15" t="s">
        <v>872</v>
      </c>
      <c r="Q478" s="15" t="s">
        <v>42</v>
      </c>
      <c r="R478" s="15" t="s">
        <v>55</v>
      </c>
      <c r="S478" s="15">
        <v>2</v>
      </c>
      <c r="T478" s="15">
        <v>0</v>
      </c>
      <c r="U478" s="31">
        <f t="shared" si="36"/>
        <v>2</v>
      </c>
      <c r="V478" s="24">
        <v>22</v>
      </c>
      <c r="W478" s="24">
        <f t="shared" si="37"/>
        <v>44</v>
      </c>
      <c r="X478" s="24">
        <v>55</v>
      </c>
      <c r="Y478" s="24">
        <f t="shared" si="38"/>
        <v>110</v>
      </c>
      <c r="Z478" s="28" t="str">
        <f>IFERROR(#REF!*U478,"")</f>
        <v/>
      </c>
      <c r="AA478" s="15" t="s">
        <v>445</v>
      </c>
      <c r="AB478" s="16">
        <f>SUM(U478/AA478)</f>
        <v>0.1</v>
      </c>
      <c r="AC478" s="16">
        <f t="shared" si="39"/>
        <v>0</v>
      </c>
      <c r="AD478" s="15">
        <f t="shared" si="40"/>
        <v>0</v>
      </c>
    </row>
    <row r="479" spans="1:30" ht="25.35" customHeight="1" x14ac:dyDescent="0.25">
      <c r="A479" s="14" t="s">
        <v>412</v>
      </c>
      <c r="B479" s="15" t="s">
        <v>27</v>
      </c>
      <c r="C479" s="15" t="s">
        <v>28</v>
      </c>
      <c r="D479" s="15" t="s">
        <v>139</v>
      </c>
      <c r="E479" s="15" t="s">
        <v>704</v>
      </c>
      <c r="F479" s="15" t="s">
        <v>864</v>
      </c>
      <c r="G479" s="15" t="s">
        <v>865</v>
      </c>
      <c r="H479" s="15" t="s">
        <v>373</v>
      </c>
      <c r="I479" s="15" t="s">
        <v>374</v>
      </c>
      <c r="J479" s="15" t="s">
        <v>866</v>
      </c>
      <c r="K479" s="15" t="s">
        <v>867</v>
      </c>
      <c r="L479" s="15"/>
      <c r="M479" s="15" t="s">
        <v>57</v>
      </c>
      <c r="N479" s="15" t="s">
        <v>873</v>
      </c>
      <c r="O479" s="15" t="s">
        <v>869</v>
      </c>
      <c r="P479" s="15" t="s">
        <v>874</v>
      </c>
      <c r="Q479" s="15" t="s">
        <v>42</v>
      </c>
      <c r="R479" s="15" t="s">
        <v>55</v>
      </c>
      <c r="S479" s="15">
        <v>2</v>
      </c>
      <c r="T479" s="15">
        <v>0</v>
      </c>
      <c r="U479" s="31">
        <f t="shared" si="36"/>
        <v>2</v>
      </c>
      <c r="V479" s="24">
        <v>22</v>
      </c>
      <c r="W479" s="24">
        <f t="shared" si="37"/>
        <v>44</v>
      </c>
      <c r="X479" s="24">
        <v>55</v>
      </c>
      <c r="Y479" s="24">
        <f t="shared" si="38"/>
        <v>110</v>
      </c>
      <c r="Z479" s="28" t="str">
        <f>IFERROR(#REF!*U479,"")</f>
        <v/>
      </c>
      <c r="AA479" s="15" t="s">
        <v>445</v>
      </c>
      <c r="AB479" s="16">
        <f>SUM(U479/AA479)</f>
        <v>0.1</v>
      </c>
      <c r="AC479" s="16">
        <f t="shared" si="39"/>
        <v>0</v>
      </c>
      <c r="AD479" s="15">
        <f t="shared" si="40"/>
        <v>0</v>
      </c>
    </row>
    <row r="480" spans="1:30" ht="25.35" customHeight="1" x14ac:dyDescent="0.25">
      <c r="A480" s="14" t="s">
        <v>412</v>
      </c>
      <c r="B480" s="15" t="s">
        <v>27</v>
      </c>
      <c r="C480" s="15" t="s">
        <v>28</v>
      </c>
      <c r="D480" s="15" t="s">
        <v>139</v>
      </c>
      <c r="E480" s="15" t="s">
        <v>704</v>
      </c>
      <c r="F480" s="15" t="s">
        <v>864</v>
      </c>
      <c r="G480" s="15" t="s">
        <v>865</v>
      </c>
      <c r="H480" s="15" t="s">
        <v>373</v>
      </c>
      <c r="I480" s="15" t="s">
        <v>374</v>
      </c>
      <c r="J480" s="15" t="s">
        <v>866</v>
      </c>
      <c r="K480" s="15" t="s">
        <v>867</v>
      </c>
      <c r="L480" s="15"/>
      <c r="M480" s="15" t="s">
        <v>57</v>
      </c>
      <c r="N480" s="15" t="s">
        <v>875</v>
      </c>
      <c r="O480" s="15" t="s">
        <v>869</v>
      </c>
      <c r="P480" s="15" t="s">
        <v>876</v>
      </c>
      <c r="Q480" s="15" t="s">
        <v>42</v>
      </c>
      <c r="R480" s="15" t="s">
        <v>55</v>
      </c>
      <c r="S480" s="15">
        <v>8</v>
      </c>
      <c r="T480" s="15">
        <v>0</v>
      </c>
      <c r="U480" s="31">
        <f t="shared" si="36"/>
        <v>8</v>
      </c>
      <c r="V480" s="24">
        <v>22</v>
      </c>
      <c r="W480" s="24">
        <f t="shared" si="37"/>
        <v>176</v>
      </c>
      <c r="X480" s="24">
        <v>55</v>
      </c>
      <c r="Y480" s="24">
        <f t="shared" si="38"/>
        <v>440</v>
      </c>
      <c r="Z480" s="28" t="str">
        <f>IFERROR(#REF!*U480,"")</f>
        <v/>
      </c>
      <c r="AA480" s="15" t="s">
        <v>414</v>
      </c>
      <c r="AB480" s="16">
        <f>SUM(U480/AA480)</f>
        <v>0.44444444444444442</v>
      </c>
      <c r="AC480" s="16">
        <f t="shared" si="39"/>
        <v>0</v>
      </c>
      <c r="AD480" s="15">
        <f t="shared" si="40"/>
        <v>0</v>
      </c>
    </row>
    <row r="481" spans="1:30" ht="25.35" customHeight="1" x14ac:dyDescent="0.25">
      <c r="A481" s="14" t="s">
        <v>412</v>
      </c>
      <c r="B481" s="15" t="s">
        <v>27</v>
      </c>
      <c r="C481" s="15" t="s">
        <v>28</v>
      </c>
      <c r="D481" s="15" t="s">
        <v>139</v>
      </c>
      <c r="E481" s="15" t="s">
        <v>704</v>
      </c>
      <c r="F481" s="15" t="s">
        <v>864</v>
      </c>
      <c r="G481" s="15" t="s">
        <v>865</v>
      </c>
      <c r="H481" s="15" t="s">
        <v>373</v>
      </c>
      <c r="I481" s="15" t="s">
        <v>374</v>
      </c>
      <c r="J481" s="15" t="s">
        <v>866</v>
      </c>
      <c r="K481" s="15" t="s">
        <v>867</v>
      </c>
      <c r="L481" s="15"/>
      <c r="M481" s="15" t="s">
        <v>57</v>
      </c>
      <c r="N481" s="15" t="s">
        <v>877</v>
      </c>
      <c r="O481" s="15" t="s">
        <v>869</v>
      </c>
      <c r="P481" s="15" t="s">
        <v>878</v>
      </c>
      <c r="Q481" s="15" t="s">
        <v>42</v>
      </c>
      <c r="R481" s="15" t="s">
        <v>55</v>
      </c>
      <c r="S481" s="15">
        <v>4</v>
      </c>
      <c r="T481" s="15">
        <v>0</v>
      </c>
      <c r="U481" s="31">
        <f t="shared" si="36"/>
        <v>4</v>
      </c>
      <c r="V481" s="24">
        <v>22</v>
      </c>
      <c r="W481" s="24">
        <f t="shared" si="37"/>
        <v>88</v>
      </c>
      <c r="X481" s="24">
        <v>55</v>
      </c>
      <c r="Y481" s="24">
        <f t="shared" si="38"/>
        <v>220</v>
      </c>
      <c r="Z481" s="28" t="str">
        <f>IFERROR(#REF!*U481,"")</f>
        <v/>
      </c>
      <c r="AA481" s="15" t="s">
        <v>414</v>
      </c>
      <c r="AB481" s="16">
        <f>SUM(U481/AA481)</f>
        <v>0.22222222222222221</v>
      </c>
      <c r="AC481" s="16">
        <f t="shared" si="39"/>
        <v>0</v>
      </c>
      <c r="AD481" s="15">
        <f t="shared" si="40"/>
        <v>0</v>
      </c>
    </row>
    <row r="482" spans="1:30" ht="115.35" customHeight="1" x14ac:dyDescent="0.25">
      <c r="A482" s="14"/>
      <c r="B482" s="15" t="s">
        <v>27</v>
      </c>
      <c r="C482" s="15" t="s">
        <v>28</v>
      </c>
      <c r="D482" s="15" t="s">
        <v>139</v>
      </c>
      <c r="E482" s="15" t="s">
        <v>402</v>
      </c>
      <c r="F482" s="15" t="s">
        <v>493</v>
      </c>
      <c r="G482" s="15" t="s">
        <v>494</v>
      </c>
      <c r="H482" s="15" t="s">
        <v>427</v>
      </c>
      <c r="I482" s="15" t="s">
        <v>428</v>
      </c>
      <c r="J482" s="15" t="s">
        <v>441</v>
      </c>
      <c r="K482" s="15" t="s">
        <v>442</v>
      </c>
      <c r="L482" s="15"/>
      <c r="M482" s="15" t="s">
        <v>424</v>
      </c>
      <c r="N482" s="15" t="s">
        <v>613</v>
      </c>
      <c r="O482" s="15" t="s">
        <v>498</v>
      </c>
      <c r="P482" s="15" t="s">
        <v>614</v>
      </c>
      <c r="Q482" s="15" t="s">
        <v>42</v>
      </c>
      <c r="R482" s="15" t="s">
        <v>77</v>
      </c>
      <c r="S482" s="15">
        <v>0</v>
      </c>
      <c r="T482" s="15">
        <v>0</v>
      </c>
      <c r="U482" s="31">
        <f t="shared" si="36"/>
        <v>0</v>
      </c>
      <c r="V482" s="24">
        <v>16.75</v>
      </c>
      <c r="W482" s="24">
        <f t="shared" si="37"/>
        <v>0</v>
      </c>
      <c r="X482" s="24">
        <v>50</v>
      </c>
      <c r="Y482" s="24">
        <f t="shared" si="38"/>
        <v>0</v>
      </c>
      <c r="Z482" s="28" t="str">
        <f>IFERROR(#REF!*U482,"")</f>
        <v/>
      </c>
      <c r="AA482" s="15" t="s">
        <v>414</v>
      </c>
      <c r="AB482" s="16">
        <f>SUM(U482/AA482)</f>
        <v>0</v>
      </c>
      <c r="AC482" s="16">
        <f t="shared" si="39"/>
        <v>0</v>
      </c>
      <c r="AD482" s="15">
        <f t="shared" si="40"/>
        <v>0</v>
      </c>
    </row>
    <row r="483" spans="1:30" ht="25.35" customHeight="1" x14ac:dyDescent="0.25">
      <c r="A483" s="14" t="s">
        <v>412</v>
      </c>
      <c r="B483" s="15" t="s">
        <v>27</v>
      </c>
      <c r="C483" s="15" t="s">
        <v>28</v>
      </c>
      <c r="D483" s="15" t="s">
        <v>139</v>
      </c>
      <c r="E483" s="15" t="s">
        <v>402</v>
      </c>
      <c r="F483" s="15" t="s">
        <v>493</v>
      </c>
      <c r="G483" s="15" t="s">
        <v>494</v>
      </c>
      <c r="H483" s="15" t="s">
        <v>427</v>
      </c>
      <c r="I483" s="15" t="s">
        <v>428</v>
      </c>
      <c r="J483" s="15" t="s">
        <v>441</v>
      </c>
      <c r="K483" s="15" t="s">
        <v>442</v>
      </c>
      <c r="L483" s="15"/>
      <c r="M483" s="15" t="s">
        <v>116</v>
      </c>
      <c r="N483" s="15" t="s">
        <v>611</v>
      </c>
      <c r="O483" s="15" t="s">
        <v>498</v>
      </c>
      <c r="P483" s="15" t="s">
        <v>612</v>
      </c>
      <c r="Q483" s="15" t="s">
        <v>42</v>
      </c>
      <c r="R483" s="15" t="s">
        <v>77</v>
      </c>
      <c r="S483" s="15">
        <v>0</v>
      </c>
      <c r="T483" s="15">
        <v>0</v>
      </c>
      <c r="U483" s="31">
        <f t="shared" si="36"/>
        <v>0</v>
      </c>
      <c r="V483" s="24">
        <v>16.75</v>
      </c>
      <c r="W483" s="24">
        <f t="shared" si="37"/>
        <v>0</v>
      </c>
      <c r="X483" s="24">
        <v>50</v>
      </c>
      <c r="Y483" s="24">
        <f t="shared" si="38"/>
        <v>0</v>
      </c>
      <c r="Z483" s="28" t="str">
        <f>IFERROR(#REF!*U483,"")</f>
        <v/>
      </c>
      <c r="AA483" s="15" t="s">
        <v>414</v>
      </c>
      <c r="AB483" s="16">
        <f>SUM(U483/AA483)</f>
        <v>0</v>
      </c>
      <c r="AC483" s="16">
        <f t="shared" si="39"/>
        <v>0</v>
      </c>
      <c r="AD483" s="15">
        <f t="shared" si="40"/>
        <v>0</v>
      </c>
    </row>
    <row r="484" spans="1:30" ht="115.35" customHeight="1" x14ac:dyDescent="0.25">
      <c r="A484" s="14"/>
      <c r="B484" s="15" t="s">
        <v>27</v>
      </c>
      <c r="C484" s="15" t="s">
        <v>28</v>
      </c>
      <c r="D484" s="15" t="s">
        <v>139</v>
      </c>
      <c r="E484" s="15" t="s">
        <v>402</v>
      </c>
      <c r="F484" s="15" t="s">
        <v>493</v>
      </c>
      <c r="G484" s="15" t="s">
        <v>494</v>
      </c>
      <c r="H484" s="15" t="s">
        <v>637</v>
      </c>
      <c r="I484" s="15" t="s">
        <v>638</v>
      </c>
      <c r="J484" s="15" t="s">
        <v>35</v>
      </c>
      <c r="K484" s="15" t="s">
        <v>36</v>
      </c>
      <c r="L484" s="15"/>
      <c r="M484" s="15" t="s">
        <v>116</v>
      </c>
      <c r="N484" s="15" t="s">
        <v>639</v>
      </c>
      <c r="O484" s="15" t="s">
        <v>498</v>
      </c>
      <c r="P484" s="15" t="s">
        <v>640</v>
      </c>
      <c r="Q484" s="15" t="s">
        <v>534</v>
      </c>
      <c r="R484" s="15" t="s">
        <v>43</v>
      </c>
      <c r="S484" s="15">
        <v>64</v>
      </c>
      <c r="T484" s="15">
        <v>18</v>
      </c>
      <c r="U484" s="31">
        <f t="shared" si="36"/>
        <v>82</v>
      </c>
      <c r="V484" s="24">
        <v>15.75</v>
      </c>
      <c r="W484" s="24">
        <f t="shared" si="37"/>
        <v>1291.5</v>
      </c>
      <c r="X484" s="24">
        <v>45</v>
      </c>
      <c r="Y484" s="24">
        <f t="shared" si="38"/>
        <v>3690</v>
      </c>
      <c r="Z484" s="28" t="str">
        <f>IFERROR(#REF!*U484,"")</f>
        <v/>
      </c>
      <c r="AA484" s="15" t="s">
        <v>194</v>
      </c>
      <c r="AB484" s="16">
        <f>SUM(U484/AA484)</f>
        <v>3.4166666666666665</v>
      </c>
      <c r="AC484" s="16">
        <f t="shared" si="39"/>
        <v>3</v>
      </c>
      <c r="AD484" s="15">
        <f t="shared" si="40"/>
        <v>72</v>
      </c>
    </row>
    <row r="485" spans="1:30" ht="115.35" customHeight="1" x14ac:dyDescent="0.25">
      <c r="A485" s="14"/>
      <c r="B485" s="15" t="s">
        <v>27</v>
      </c>
      <c r="C485" s="15" t="s">
        <v>28</v>
      </c>
      <c r="D485" s="15" t="s">
        <v>139</v>
      </c>
      <c r="E485" s="15" t="s">
        <v>402</v>
      </c>
      <c r="F485" s="15" t="s">
        <v>493</v>
      </c>
      <c r="G485" s="15" t="s">
        <v>494</v>
      </c>
      <c r="H485" s="15" t="s">
        <v>517</v>
      </c>
      <c r="I485" s="15" t="s">
        <v>374</v>
      </c>
      <c r="J485" s="15" t="s">
        <v>35</v>
      </c>
      <c r="K485" s="15" t="s">
        <v>36</v>
      </c>
      <c r="L485" s="15"/>
      <c r="M485" s="15" t="s">
        <v>116</v>
      </c>
      <c r="N485" s="15" t="s">
        <v>526</v>
      </c>
      <c r="O485" s="15" t="s">
        <v>498</v>
      </c>
      <c r="P485" s="15" t="s">
        <v>527</v>
      </c>
      <c r="Q485" s="15" t="s">
        <v>534</v>
      </c>
      <c r="R485" s="15" t="s">
        <v>43</v>
      </c>
      <c r="S485" s="15">
        <v>120</v>
      </c>
      <c r="T485" s="15">
        <v>10</v>
      </c>
      <c r="U485" s="31">
        <f t="shared" si="36"/>
        <v>130</v>
      </c>
      <c r="V485" s="24">
        <v>15.75</v>
      </c>
      <c r="W485" s="24">
        <f t="shared" si="37"/>
        <v>2047.5</v>
      </c>
      <c r="X485" s="24">
        <v>45</v>
      </c>
      <c r="Y485" s="24">
        <f t="shared" si="38"/>
        <v>5850</v>
      </c>
      <c r="Z485" s="28" t="str">
        <f>IFERROR(#REF!*U485,"")</f>
        <v/>
      </c>
      <c r="AA485" s="15" t="s">
        <v>194</v>
      </c>
      <c r="AB485" s="16">
        <f>SUM(U485/AA485)</f>
        <v>5.416666666666667</v>
      </c>
      <c r="AC485" s="16">
        <f t="shared" si="39"/>
        <v>5</v>
      </c>
      <c r="AD485" s="15">
        <f t="shared" si="40"/>
        <v>120</v>
      </c>
    </row>
    <row r="486" spans="1:30" ht="25.35" customHeight="1" x14ac:dyDescent="0.25">
      <c r="A486" s="14" t="s">
        <v>412</v>
      </c>
      <c r="B486" s="15" t="s">
        <v>27</v>
      </c>
      <c r="C486" s="15" t="s">
        <v>28</v>
      </c>
      <c r="D486" s="15" t="s">
        <v>139</v>
      </c>
      <c r="E486" s="15" t="s">
        <v>402</v>
      </c>
      <c r="F486" s="15" t="s">
        <v>493</v>
      </c>
      <c r="G486" s="15" t="s">
        <v>494</v>
      </c>
      <c r="H486" s="15" t="s">
        <v>517</v>
      </c>
      <c r="I486" s="15" t="s">
        <v>374</v>
      </c>
      <c r="J486" s="15" t="s">
        <v>35</v>
      </c>
      <c r="K486" s="15" t="s">
        <v>36</v>
      </c>
      <c r="L486" s="15"/>
      <c r="M486" s="15" t="s">
        <v>116</v>
      </c>
      <c r="N486" s="15" t="s">
        <v>528</v>
      </c>
      <c r="O486" s="15" t="s">
        <v>498</v>
      </c>
      <c r="P486" s="15" t="s">
        <v>529</v>
      </c>
      <c r="Q486" s="15" t="s">
        <v>534</v>
      </c>
      <c r="R486" s="15" t="s">
        <v>43</v>
      </c>
      <c r="S486" s="15">
        <v>7</v>
      </c>
      <c r="T486" s="15">
        <v>0</v>
      </c>
      <c r="U486" s="31">
        <f t="shared" si="36"/>
        <v>7</v>
      </c>
      <c r="V486" s="24">
        <v>15.75</v>
      </c>
      <c r="W486" s="24">
        <f t="shared" si="37"/>
        <v>110.25</v>
      </c>
      <c r="X486" s="24">
        <v>45</v>
      </c>
      <c r="Y486" s="24">
        <f t="shared" si="38"/>
        <v>315</v>
      </c>
      <c r="Z486" s="28" t="str">
        <f>IFERROR(#REF!*U486,"")</f>
        <v/>
      </c>
      <c r="AA486" s="15" t="s">
        <v>194</v>
      </c>
      <c r="AB486" s="16">
        <f>SUM(U486/AA486)</f>
        <v>0.29166666666666669</v>
      </c>
      <c r="AC486" s="16">
        <f t="shared" si="39"/>
        <v>0</v>
      </c>
      <c r="AD486" s="15">
        <f t="shared" si="40"/>
        <v>0</v>
      </c>
    </row>
    <row r="487" spans="1:30" ht="25.35" customHeight="1" x14ac:dyDescent="0.25">
      <c r="A487" s="14" t="s">
        <v>412</v>
      </c>
      <c r="B487" s="15" t="s">
        <v>27</v>
      </c>
      <c r="C487" s="15" t="s">
        <v>28</v>
      </c>
      <c r="D487" s="15" t="s">
        <v>139</v>
      </c>
      <c r="E487" s="15" t="s">
        <v>402</v>
      </c>
      <c r="F487" s="15" t="s">
        <v>493</v>
      </c>
      <c r="G487" s="15" t="s">
        <v>494</v>
      </c>
      <c r="H487" s="15" t="s">
        <v>517</v>
      </c>
      <c r="I487" s="15" t="s">
        <v>374</v>
      </c>
      <c r="J487" s="15" t="s">
        <v>35</v>
      </c>
      <c r="K487" s="15" t="s">
        <v>36</v>
      </c>
      <c r="L487" s="15"/>
      <c r="M487" s="15" t="s">
        <v>116</v>
      </c>
      <c r="N487" s="15" t="s">
        <v>518</v>
      </c>
      <c r="O487" s="15" t="s">
        <v>498</v>
      </c>
      <c r="P487" s="15" t="s">
        <v>519</v>
      </c>
      <c r="Q487" s="15" t="s">
        <v>534</v>
      </c>
      <c r="R487" s="15" t="s">
        <v>43</v>
      </c>
      <c r="S487" s="15">
        <v>155</v>
      </c>
      <c r="T487" s="15">
        <v>12</v>
      </c>
      <c r="U487" s="31">
        <f t="shared" si="36"/>
        <v>167</v>
      </c>
      <c r="V487" s="24">
        <v>15.75</v>
      </c>
      <c r="W487" s="24">
        <f t="shared" si="37"/>
        <v>2630.25</v>
      </c>
      <c r="X487" s="24">
        <v>45</v>
      </c>
      <c r="Y487" s="24">
        <f t="shared" si="38"/>
        <v>7515</v>
      </c>
      <c r="Z487" s="28" t="str">
        <f>IFERROR(#REF!*U487,"")</f>
        <v/>
      </c>
      <c r="AA487" s="15" t="s">
        <v>194</v>
      </c>
      <c r="AB487" s="16">
        <f>SUM(U487/AA487)</f>
        <v>6.958333333333333</v>
      </c>
      <c r="AC487" s="16">
        <f t="shared" si="39"/>
        <v>6</v>
      </c>
      <c r="AD487" s="15">
        <f t="shared" si="40"/>
        <v>144</v>
      </c>
    </row>
    <row r="488" spans="1:30" ht="25.35" customHeight="1" x14ac:dyDescent="0.25">
      <c r="A488" s="14" t="s">
        <v>412</v>
      </c>
      <c r="B488" s="15" t="s">
        <v>27</v>
      </c>
      <c r="C488" s="15" t="s">
        <v>28</v>
      </c>
      <c r="D488" s="15" t="s">
        <v>139</v>
      </c>
      <c r="E488" s="15" t="s">
        <v>402</v>
      </c>
      <c r="F488" s="15" t="s">
        <v>493</v>
      </c>
      <c r="G488" s="15" t="s">
        <v>494</v>
      </c>
      <c r="H488" s="15" t="s">
        <v>517</v>
      </c>
      <c r="I488" s="15" t="s">
        <v>374</v>
      </c>
      <c r="J488" s="15" t="s">
        <v>35</v>
      </c>
      <c r="K488" s="15" t="s">
        <v>36</v>
      </c>
      <c r="L488" s="15"/>
      <c r="M488" s="15" t="s">
        <v>116</v>
      </c>
      <c r="N488" s="15" t="s">
        <v>520</v>
      </c>
      <c r="O488" s="15" t="s">
        <v>498</v>
      </c>
      <c r="P488" s="15" t="s">
        <v>521</v>
      </c>
      <c r="Q488" s="15" t="s">
        <v>534</v>
      </c>
      <c r="R488" s="15" t="s">
        <v>43</v>
      </c>
      <c r="S488" s="15">
        <v>203</v>
      </c>
      <c r="T488" s="15">
        <v>14</v>
      </c>
      <c r="U488" s="31">
        <f t="shared" si="36"/>
        <v>217</v>
      </c>
      <c r="V488" s="24">
        <v>15.75</v>
      </c>
      <c r="W488" s="24">
        <f t="shared" si="37"/>
        <v>3417.75</v>
      </c>
      <c r="X488" s="24">
        <v>45</v>
      </c>
      <c r="Y488" s="24">
        <f t="shared" si="38"/>
        <v>9765</v>
      </c>
      <c r="Z488" s="28" t="str">
        <f>IFERROR(#REF!*U488,"")</f>
        <v/>
      </c>
      <c r="AA488" s="15" t="s">
        <v>194</v>
      </c>
      <c r="AB488" s="16">
        <f>SUM(U488/AA488)</f>
        <v>9.0416666666666661</v>
      </c>
      <c r="AC488" s="16">
        <f t="shared" si="39"/>
        <v>9</v>
      </c>
      <c r="AD488" s="15">
        <f t="shared" si="40"/>
        <v>216</v>
      </c>
    </row>
    <row r="489" spans="1:30" ht="25.35" customHeight="1" x14ac:dyDescent="0.25">
      <c r="A489" s="14" t="s">
        <v>412</v>
      </c>
      <c r="B489" s="15" t="s">
        <v>27</v>
      </c>
      <c r="C489" s="15" t="s">
        <v>28</v>
      </c>
      <c r="D489" s="15" t="s">
        <v>139</v>
      </c>
      <c r="E489" s="15" t="s">
        <v>402</v>
      </c>
      <c r="F489" s="15" t="s">
        <v>493</v>
      </c>
      <c r="G489" s="15" t="s">
        <v>494</v>
      </c>
      <c r="H489" s="15" t="s">
        <v>517</v>
      </c>
      <c r="I489" s="15" t="s">
        <v>374</v>
      </c>
      <c r="J489" s="15" t="s">
        <v>35</v>
      </c>
      <c r="K489" s="15" t="s">
        <v>36</v>
      </c>
      <c r="L489" s="15"/>
      <c r="M489" s="15" t="s">
        <v>116</v>
      </c>
      <c r="N489" s="15" t="s">
        <v>522</v>
      </c>
      <c r="O489" s="15" t="s">
        <v>498</v>
      </c>
      <c r="P489" s="15" t="s">
        <v>523</v>
      </c>
      <c r="Q489" s="15" t="s">
        <v>534</v>
      </c>
      <c r="R489" s="15" t="s">
        <v>43</v>
      </c>
      <c r="S489" s="15">
        <v>202</v>
      </c>
      <c r="T489" s="15">
        <v>4</v>
      </c>
      <c r="U489" s="31">
        <f t="shared" si="36"/>
        <v>206</v>
      </c>
      <c r="V489" s="24">
        <v>15.75</v>
      </c>
      <c r="W489" s="24">
        <f t="shared" si="37"/>
        <v>3244.5</v>
      </c>
      <c r="X489" s="24">
        <v>45</v>
      </c>
      <c r="Y489" s="24">
        <f t="shared" si="38"/>
        <v>9270</v>
      </c>
      <c r="Z489" s="28" t="str">
        <f>IFERROR(#REF!*U489,"")</f>
        <v/>
      </c>
      <c r="AA489" s="15" t="s">
        <v>194</v>
      </c>
      <c r="AB489" s="16">
        <f>SUM(U489/AA489)</f>
        <v>8.5833333333333339</v>
      </c>
      <c r="AC489" s="16">
        <f t="shared" si="39"/>
        <v>8</v>
      </c>
      <c r="AD489" s="15">
        <f t="shared" si="40"/>
        <v>192</v>
      </c>
    </row>
    <row r="490" spans="1:30" ht="25.35" customHeight="1" x14ac:dyDescent="0.25">
      <c r="A490" s="14" t="s">
        <v>412</v>
      </c>
      <c r="B490" s="15" t="s">
        <v>27</v>
      </c>
      <c r="C490" s="15" t="s">
        <v>28</v>
      </c>
      <c r="D490" s="15" t="s">
        <v>139</v>
      </c>
      <c r="E490" s="15" t="s">
        <v>402</v>
      </c>
      <c r="F490" s="15" t="s">
        <v>493</v>
      </c>
      <c r="G490" s="15" t="s">
        <v>494</v>
      </c>
      <c r="H490" s="15" t="s">
        <v>517</v>
      </c>
      <c r="I490" s="15" t="s">
        <v>374</v>
      </c>
      <c r="J490" s="15" t="s">
        <v>35</v>
      </c>
      <c r="K490" s="15" t="s">
        <v>36</v>
      </c>
      <c r="L490" s="15"/>
      <c r="M490" s="15" t="s">
        <v>116</v>
      </c>
      <c r="N490" s="15" t="s">
        <v>524</v>
      </c>
      <c r="O490" s="15" t="s">
        <v>498</v>
      </c>
      <c r="P490" s="15" t="s">
        <v>525</v>
      </c>
      <c r="Q490" s="15" t="s">
        <v>534</v>
      </c>
      <c r="R490" s="15" t="s">
        <v>43</v>
      </c>
      <c r="S490" s="15">
        <v>106</v>
      </c>
      <c r="T490" s="15">
        <v>1</v>
      </c>
      <c r="U490" s="31">
        <f t="shared" si="36"/>
        <v>107</v>
      </c>
      <c r="V490" s="24">
        <v>15.75</v>
      </c>
      <c r="W490" s="24">
        <f t="shared" si="37"/>
        <v>1685.25</v>
      </c>
      <c r="X490" s="24">
        <v>45</v>
      </c>
      <c r="Y490" s="24">
        <f t="shared" si="38"/>
        <v>4815</v>
      </c>
      <c r="Z490" s="28" t="str">
        <f>IFERROR(#REF!*U490,"")</f>
        <v/>
      </c>
      <c r="AA490" s="15" t="s">
        <v>194</v>
      </c>
      <c r="AB490" s="16">
        <f>SUM(U490/AA490)</f>
        <v>4.458333333333333</v>
      </c>
      <c r="AC490" s="16">
        <f t="shared" si="39"/>
        <v>4</v>
      </c>
      <c r="AD490" s="15">
        <f t="shared" si="40"/>
        <v>96</v>
      </c>
    </row>
    <row r="491" spans="1:30" ht="115.35" customHeight="1" x14ac:dyDescent="0.25">
      <c r="A491" s="14"/>
      <c r="B491" s="15" t="s">
        <v>27</v>
      </c>
      <c r="C491" s="15" t="s">
        <v>28</v>
      </c>
      <c r="D491" s="15" t="s">
        <v>139</v>
      </c>
      <c r="E491" s="15" t="s">
        <v>402</v>
      </c>
      <c r="F491" s="15" t="s">
        <v>1411</v>
      </c>
      <c r="G491" s="15" t="s">
        <v>1412</v>
      </c>
      <c r="H491" s="15" t="s">
        <v>182</v>
      </c>
      <c r="I491" s="15" t="s">
        <v>183</v>
      </c>
      <c r="J491" s="15" t="s">
        <v>35</v>
      </c>
      <c r="K491" s="15" t="s">
        <v>36</v>
      </c>
      <c r="L491" s="15"/>
      <c r="M491" s="15" t="s">
        <v>116</v>
      </c>
      <c r="N491" s="15" t="s">
        <v>1469</v>
      </c>
      <c r="O491" s="15" t="s">
        <v>498</v>
      </c>
      <c r="P491" s="15" t="s">
        <v>1470</v>
      </c>
      <c r="Q491" s="15" t="s">
        <v>534</v>
      </c>
      <c r="R491" s="15" t="s">
        <v>65</v>
      </c>
      <c r="S491" s="15">
        <v>77</v>
      </c>
      <c r="T491" s="15">
        <v>3</v>
      </c>
      <c r="U491" s="31">
        <f t="shared" si="36"/>
        <v>80</v>
      </c>
      <c r="V491" s="24">
        <v>16.75</v>
      </c>
      <c r="W491" s="24">
        <f t="shared" si="37"/>
        <v>1340</v>
      </c>
      <c r="X491" s="24">
        <v>50</v>
      </c>
      <c r="Y491" s="24">
        <f t="shared" si="38"/>
        <v>4000</v>
      </c>
      <c r="Z491" s="28" t="str">
        <f>IFERROR(#REF!*U491,"")</f>
        <v/>
      </c>
      <c r="AA491" s="15" t="s">
        <v>186</v>
      </c>
      <c r="AB491" s="16">
        <f>SUM(U491/AA491)</f>
        <v>3.0769230769230771</v>
      </c>
      <c r="AC491" s="16">
        <f t="shared" si="39"/>
        <v>3</v>
      </c>
      <c r="AD491" s="15">
        <f t="shared" si="40"/>
        <v>78</v>
      </c>
    </row>
    <row r="492" spans="1:30" ht="25.35" customHeight="1" x14ac:dyDescent="0.25">
      <c r="A492" s="14" t="s">
        <v>412</v>
      </c>
      <c r="B492" s="15" t="s">
        <v>27</v>
      </c>
      <c r="C492" s="15" t="s">
        <v>28</v>
      </c>
      <c r="D492" s="15" t="s">
        <v>139</v>
      </c>
      <c r="E492" s="15" t="s">
        <v>402</v>
      </c>
      <c r="F492" s="15" t="s">
        <v>1411</v>
      </c>
      <c r="G492" s="15" t="s">
        <v>1412</v>
      </c>
      <c r="H492" s="15" t="s">
        <v>182</v>
      </c>
      <c r="I492" s="15" t="s">
        <v>183</v>
      </c>
      <c r="J492" s="15" t="s">
        <v>35</v>
      </c>
      <c r="K492" s="15" t="s">
        <v>36</v>
      </c>
      <c r="L492" s="15"/>
      <c r="M492" s="15" t="s">
        <v>116</v>
      </c>
      <c r="N492" s="15" t="s">
        <v>1467</v>
      </c>
      <c r="O492" s="15" t="s">
        <v>498</v>
      </c>
      <c r="P492" s="15" t="s">
        <v>1468</v>
      </c>
      <c r="Q492" s="15" t="s">
        <v>534</v>
      </c>
      <c r="R492" s="15" t="s">
        <v>65</v>
      </c>
      <c r="S492" s="15">
        <v>113</v>
      </c>
      <c r="T492" s="15">
        <v>6</v>
      </c>
      <c r="U492" s="31">
        <f t="shared" si="36"/>
        <v>119</v>
      </c>
      <c r="V492" s="24">
        <v>16.75</v>
      </c>
      <c r="W492" s="24">
        <f t="shared" si="37"/>
        <v>1993.25</v>
      </c>
      <c r="X492" s="24">
        <v>50</v>
      </c>
      <c r="Y492" s="24">
        <f t="shared" si="38"/>
        <v>5950</v>
      </c>
      <c r="Z492" s="28" t="str">
        <f>IFERROR(#REF!*U492,"")</f>
        <v/>
      </c>
      <c r="AA492" s="15" t="s">
        <v>445</v>
      </c>
      <c r="AB492" s="16">
        <f>SUM(U492/AA492)</f>
        <v>5.95</v>
      </c>
      <c r="AC492" s="16">
        <f t="shared" si="39"/>
        <v>5</v>
      </c>
      <c r="AD492" s="15">
        <f t="shared" si="40"/>
        <v>100</v>
      </c>
    </row>
    <row r="493" spans="1:30" ht="25.35" customHeight="1" x14ac:dyDescent="0.25">
      <c r="A493" s="14" t="s">
        <v>412</v>
      </c>
      <c r="B493" s="15" t="s">
        <v>27</v>
      </c>
      <c r="C493" s="15" t="s">
        <v>28</v>
      </c>
      <c r="D493" s="15" t="s">
        <v>139</v>
      </c>
      <c r="E493" s="15" t="s">
        <v>402</v>
      </c>
      <c r="F493" s="15" t="s">
        <v>1411</v>
      </c>
      <c r="G493" s="15" t="s">
        <v>1412</v>
      </c>
      <c r="H493" s="15" t="s">
        <v>182</v>
      </c>
      <c r="I493" s="15" t="s">
        <v>183</v>
      </c>
      <c r="J493" s="15" t="s">
        <v>35</v>
      </c>
      <c r="K493" s="15" t="s">
        <v>36</v>
      </c>
      <c r="L493" s="15"/>
      <c r="M493" s="15" t="s">
        <v>116</v>
      </c>
      <c r="N493" s="15" t="s">
        <v>1471</v>
      </c>
      <c r="O493" s="15" t="s">
        <v>498</v>
      </c>
      <c r="P493" s="15" t="s">
        <v>1472</v>
      </c>
      <c r="Q493" s="15" t="s">
        <v>534</v>
      </c>
      <c r="R493" s="15" t="s">
        <v>65</v>
      </c>
      <c r="S493" s="15">
        <v>73</v>
      </c>
      <c r="T493" s="15">
        <v>0</v>
      </c>
      <c r="U493" s="31">
        <f t="shared" si="36"/>
        <v>73</v>
      </c>
      <c r="V493" s="24">
        <v>16.75</v>
      </c>
      <c r="W493" s="24">
        <f t="shared" si="37"/>
        <v>1222.75</v>
      </c>
      <c r="X493" s="24">
        <v>50</v>
      </c>
      <c r="Y493" s="24">
        <f t="shared" si="38"/>
        <v>3650</v>
      </c>
      <c r="Z493" s="28" t="str">
        <f>IFERROR(#REF!*U493,"")</f>
        <v/>
      </c>
      <c r="AA493" s="15" t="s">
        <v>186</v>
      </c>
      <c r="AB493" s="16">
        <f>SUM(U493/AA493)</f>
        <v>2.8076923076923075</v>
      </c>
      <c r="AC493" s="16">
        <f t="shared" si="39"/>
        <v>2</v>
      </c>
      <c r="AD493" s="15">
        <f t="shared" si="40"/>
        <v>52</v>
      </c>
    </row>
    <row r="494" spans="1:30" ht="25.35" customHeight="1" x14ac:dyDescent="0.25">
      <c r="A494" s="14" t="s">
        <v>412</v>
      </c>
      <c r="B494" s="15" t="s">
        <v>27</v>
      </c>
      <c r="C494" s="15" t="s">
        <v>28</v>
      </c>
      <c r="D494" s="15" t="s">
        <v>139</v>
      </c>
      <c r="E494" s="15" t="s">
        <v>402</v>
      </c>
      <c r="F494" s="15" t="s">
        <v>1411</v>
      </c>
      <c r="G494" s="15" t="s">
        <v>1412</v>
      </c>
      <c r="H494" s="15" t="s">
        <v>182</v>
      </c>
      <c r="I494" s="15" t="s">
        <v>183</v>
      </c>
      <c r="J494" s="15" t="s">
        <v>35</v>
      </c>
      <c r="K494" s="15" t="s">
        <v>36</v>
      </c>
      <c r="L494" s="15"/>
      <c r="M494" s="15" t="s">
        <v>116</v>
      </c>
      <c r="N494" s="15" t="s">
        <v>1473</v>
      </c>
      <c r="O494" s="15" t="s">
        <v>498</v>
      </c>
      <c r="P494" s="15" t="s">
        <v>1474</v>
      </c>
      <c r="Q494" s="15" t="s">
        <v>534</v>
      </c>
      <c r="R494" s="15" t="s">
        <v>65</v>
      </c>
      <c r="S494" s="15">
        <v>55</v>
      </c>
      <c r="T494" s="15">
        <v>21</v>
      </c>
      <c r="U494" s="31">
        <f t="shared" si="36"/>
        <v>76</v>
      </c>
      <c r="V494" s="24">
        <v>16.75</v>
      </c>
      <c r="W494" s="24">
        <f t="shared" si="37"/>
        <v>1273</v>
      </c>
      <c r="X494" s="24">
        <v>50</v>
      </c>
      <c r="Y494" s="24">
        <f t="shared" si="38"/>
        <v>3800</v>
      </c>
      <c r="Z494" s="28" t="str">
        <f>IFERROR(#REF!*U494,"")</f>
        <v/>
      </c>
      <c r="AA494" s="15" t="s">
        <v>186</v>
      </c>
      <c r="AB494" s="16">
        <f>SUM(U494/AA494)</f>
        <v>2.9230769230769229</v>
      </c>
      <c r="AC494" s="16">
        <f t="shared" si="39"/>
        <v>2</v>
      </c>
      <c r="AD494" s="15">
        <f t="shared" si="40"/>
        <v>52</v>
      </c>
    </row>
    <row r="495" spans="1:30" ht="25.35" customHeight="1" x14ac:dyDescent="0.25">
      <c r="A495" s="14" t="s">
        <v>412</v>
      </c>
      <c r="B495" s="15" t="s">
        <v>27</v>
      </c>
      <c r="C495" s="15" t="s">
        <v>28</v>
      </c>
      <c r="D495" s="15" t="s">
        <v>139</v>
      </c>
      <c r="E495" s="15" t="s">
        <v>402</v>
      </c>
      <c r="F495" s="15" t="s">
        <v>1411</v>
      </c>
      <c r="G495" s="15" t="s">
        <v>1412</v>
      </c>
      <c r="H495" s="15" t="s">
        <v>182</v>
      </c>
      <c r="I495" s="15" t="s">
        <v>183</v>
      </c>
      <c r="J495" s="15" t="s">
        <v>35</v>
      </c>
      <c r="K495" s="15" t="s">
        <v>36</v>
      </c>
      <c r="L495" s="15"/>
      <c r="M495" s="15" t="s">
        <v>116</v>
      </c>
      <c r="N495" s="15" t="s">
        <v>1475</v>
      </c>
      <c r="O495" s="15" t="s">
        <v>498</v>
      </c>
      <c r="P495" s="15" t="s">
        <v>1476</v>
      </c>
      <c r="Q495" s="15" t="s">
        <v>534</v>
      </c>
      <c r="R495" s="15" t="s">
        <v>65</v>
      </c>
      <c r="S495" s="15">
        <v>16</v>
      </c>
      <c r="T495" s="15">
        <v>0</v>
      </c>
      <c r="U495" s="31">
        <f t="shared" si="36"/>
        <v>16</v>
      </c>
      <c r="V495" s="24">
        <v>16.75</v>
      </c>
      <c r="W495" s="24">
        <f t="shared" si="37"/>
        <v>268</v>
      </c>
      <c r="X495" s="24">
        <v>50</v>
      </c>
      <c r="Y495" s="24">
        <f t="shared" si="38"/>
        <v>800</v>
      </c>
      <c r="Z495" s="28" t="str">
        <f>IFERROR(#REF!*U495,"")</f>
        <v/>
      </c>
      <c r="AA495" s="15" t="s">
        <v>194</v>
      </c>
      <c r="AB495" s="16">
        <f>SUM(U495/AA495)</f>
        <v>0.66666666666666663</v>
      </c>
      <c r="AC495" s="16">
        <f t="shared" si="39"/>
        <v>0</v>
      </c>
      <c r="AD495" s="15">
        <f t="shared" si="40"/>
        <v>0</v>
      </c>
    </row>
    <row r="496" spans="1:30" ht="115.35" customHeight="1" x14ac:dyDescent="0.25">
      <c r="A496" s="14"/>
      <c r="B496" s="15" t="s">
        <v>27</v>
      </c>
      <c r="C496" s="15" t="s">
        <v>28</v>
      </c>
      <c r="D496" s="15" t="s">
        <v>139</v>
      </c>
      <c r="E496" s="15" t="s">
        <v>402</v>
      </c>
      <c r="F496" s="15" t="s">
        <v>1411</v>
      </c>
      <c r="G496" s="15" t="s">
        <v>1412</v>
      </c>
      <c r="H496" s="15" t="s">
        <v>464</v>
      </c>
      <c r="I496" s="15" t="s">
        <v>465</v>
      </c>
      <c r="J496" s="15" t="s">
        <v>35</v>
      </c>
      <c r="K496" s="15" t="s">
        <v>36</v>
      </c>
      <c r="L496" s="15"/>
      <c r="M496" s="15" t="s">
        <v>116</v>
      </c>
      <c r="N496" s="15" t="s">
        <v>1477</v>
      </c>
      <c r="O496" s="15" t="s">
        <v>498</v>
      </c>
      <c r="P496" s="15" t="s">
        <v>1478</v>
      </c>
      <c r="Q496" s="15" t="s">
        <v>534</v>
      </c>
      <c r="R496" s="15" t="s">
        <v>65</v>
      </c>
      <c r="S496" s="15">
        <v>155</v>
      </c>
      <c r="T496" s="15">
        <v>20</v>
      </c>
      <c r="U496" s="31">
        <f t="shared" si="36"/>
        <v>175</v>
      </c>
      <c r="V496" s="24">
        <v>16.75</v>
      </c>
      <c r="W496" s="24">
        <f t="shared" si="37"/>
        <v>2931.25</v>
      </c>
      <c r="X496" s="24">
        <v>50</v>
      </c>
      <c r="Y496" s="24">
        <f t="shared" si="38"/>
        <v>8750</v>
      </c>
      <c r="Z496" s="28" t="str">
        <f>IFERROR(#REF!*U496,"")</f>
        <v/>
      </c>
      <c r="AA496" s="15" t="s">
        <v>445</v>
      </c>
      <c r="AB496" s="16">
        <f>SUM(U496/AA496)</f>
        <v>8.75</v>
      </c>
      <c r="AC496" s="16">
        <f t="shared" si="39"/>
        <v>8</v>
      </c>
      <c r="AD496" s="15">
        <f t="shared" si="40"/>
        <v>160</v>
      </c>
    </row>
    <row r="497" spans="1:30" ht="25.35" customHeight="1" x14ac:dyDescent="0.25">
      <c r="A497" s="14" t="s">
        <v>412</v>
      </c>
      <c r="B497" s="15" t="s">
        <v>27</v>
      </c>
      <c r="C497" s="15" t="s">
        <v>28</v>
      </c>
      <c r="D497" s="15" t="s">
        <v>139</v>
      </c>
      <c r="E497" s="15" t="s">
        <v>402</v>
      </c>
      <c r="F497" s="15" t="s">
        <v>1411</v>
      </c>
      <c r="G497" s="15" t="s">
        <v>1412</v>
      </c>
      <c r="H497" s="15" t="s">
        <v>464</v>
      </c>
      <c r="I497" s="15" t="s">
        <v>465</v>
      </c>
      <c r="J497" s="15" t="s">
        <v>35</v>
      </c>
      <c r="K497" s="15" t="s">
        <v>36</v>
      </c>
      <c r="L497" s="15"/>
      <c r="M497" s="15" t="s">
        <v>116</v>
      </c>
      <c r="N497" s="15" t="s">
        <v>1479</v>
      </c>
      <c r="O497" s="15" t="s">
        <v>498</v>
      </c>
      <c r="P497" s="15" t="s">
        <v>1480</v>
      </c>
      <c r="Q497" s="15" t="s">
        <v>534</v>
      </c>
      <c r="R497" s="15" t="s">
        <v>65</v>
      </c>
      <c r="S497" s="15">
        <v>602</v>
      </c>
      <c r="T497" s="15">
        <v>28</v>
      </c>
      <c r="U497" s="31">
        <f t="shared" si="36"/>
        <v>630</v>
      </c>
      <c r="V497" s="24">
        <v>16.75</v>
      </c>
      <c r="W497" s="24">
        <f t="shared" si="37"/>
        <v>10552.5</v>
      </c>
      <c r="X497" s="24">
        <v>50</v>
      </c>
      <c r="Y497" s="24">
        <f t="shared" si="38"/>
        <v>31500</v>
      </c>
      <c r="Z497" s="28" t="str">
        <f>IFERROR(#REF!*U497,"")</f>
        <v/>
      </c>
      <c r="AA497" s="15" t="s">
        <v>445</v>
      </c>
      <c r="AB497" s="16">
        <f>SUM(U497/AA497)</f>
        <v>31.5</v>
      </c>
      <c r="AC497" s="16">
        <f t="shared" si="39"/>
        <v>31</v>
      </c>
      <c r="AD497" s="15">
        <f t="shared" si="40"/>
        <v>620</v>
      </c>
    </row>
    <row r="498" spans="1:30" ht="25.35" customHeight="1" x14ac:dyDescent="0.25">
      <c r="A498" s="14" t="s">
        <v>412</v>
      </c>
      <c r="B498" s="15" t="s">
        <v>27</v>
      </c>
      <c r="C498" s="15" t="s">
        <v>28</v>
      </c>
      <c r="D498" s="15" t="s">
        <v>139</v>
      </c>
      <c r="E498" s="15" t="s">
        <v>402</v>
      </c>
      <c r="F498" s="15" t="s">
        <v>1411</v>
      </c>
      <c r="G498" s="15" t="s">
        <v>1412</v>
      </c>
      <c r="H498" s="15" t="s">
        <v>464</v>
      </c>
      <c r="I498" s="15" t="s">
        <v>465</v>
      </c>
      <c r="J498" s="15" t="s">
        <v>35</v>
      </c>
      <c r="K498" s="15" t="s">
        <v>36</v>
      </c>
      <c r="L498" s="15"/>
      <c r="M498" s="15" t="s">
        <v>116</v>
      </c>
      <c r="N498" s="15" t="s">
        <v>1487</v>
      </c>
      <c r="O498" s="15" t="s">
        <v>498</v>
      </c>
      <c r="P498" s="15" t="s">
        <v>1488</v>
      </c>
      <c r="Q498" s="15" t="s">
        <v>534</v>
      </c>
      <c r="R498" s="15" t="s">
        <v>65</v>
      </c>
      <c r="S498" s="15">
        <v>339</v>
      </c>
      <c r="T498" s="15">
        <v>9</v>
      </c>
      <c r="U498" s="31">
        <f t="shared" si="36"/>
        <v>348</v>
      </c>
      <c r="V498" s="24">
        <v>16.75</v>
      </c>
      <c r="W498" s="24">
        <f t="shared" si="37"/>
        <v>5829</v>
      </c>
      <c r="X498" s="24">
        <v>50</v>
      </c>
      <c r="Y498" s="24">
        <f t="shared" si="38"/>
        <v>17400</v>
      </c>
      <c r="Z498" s="28" t="str">
        <f>IFERROR(#REF!*U498,"")</f>
        <v/>
      </c>
      <c r="AA498" s="15" t="s">
        <v>414</v>
      </c>
      <c r="AB498" s="16">
        <f>SUM(U498/AA498)</f>
        <v>19.333333333333332</v>
      </c>
      <c r="AC498" s="16">
        <f t="shared" si="39"/>
        <v>19</v>
      </c>
      <c r="AD498" s="15">
        <f t="shared" si="40"/>
        <v>342</v>
      </c>
    </row>
    <row r="499" spans="1:30" ht="25.35" customHeight="1" x14ac:dyDescent="0.25">
      <c r="A499" s="14" t="s">
        <v>412</v>
      </c>
      <c r="B499" s="15" t="s">
        <v>27</v>
      </c>
      <c r="C499" s="15" t="s">
        <v>28</v>
      </c>
      <c r="D499" s="15" t="s">
        <v>139</v>
      </c>
      <c r="E499" s="15" t="s">
        <v>402</v>
      </c>
      <c r="F499" s="15" t="s">
        <v>1411</v>
      </c>
      <c r="G499" s="15" t="s">
        <v>1412</v>
      </c>
      <c r="H499" s="15" t="s">
        <v>464</v>
      </c>
      <c r="I499" s="15" t="s">
        <v>465</v>
      </c>
      <c r="J499" s="15" t="s">
        <v>35</v>
      </c>
      <c r="K499" s="15" t="s">
        <v>36</v>
      </c>
      <c r="L499" s="15"/>
      <c r="M499" s="15" t="s">
        <v>116</v>
      </c>
      <c r="N499" s="15" t="s">
        <v>1485</v>
      </c>
      <c r="O499" s="15" t="s">
        <v>498</v>
      </c>
      <c r="P499" s="15" t="s">
        <v>1486</v>
      </c>
      <c r="Q499" s="15" t="s">
        <v>534</v>
      </c>
      <c r="R499" s="15" t="s">
        <v>65</v>
      </c>
      <c r="S499" s="15">
        <v>475</v>
      </c>
      <c r="T499" s="15">
        <v>15</v>
      </c>
      <c r="U499" s="31">
        <f t="shared" si="36"/>
        <v>490</v>
      </c>
      <c r="V499" s="24">
        <v>16.75</v>
      </c>
      <c r="W499" s="24">
        <f t="shared" si="37"/>
        <v>8207.5</v>
      </c>
      <c r="X499" s="24">
        <v>50</v>
      </c>
      <c r="Y499" s="24">
        <f t="shared" si="38"/>
        <v>24500</v>
      </c>
      <c r="Z499" s="28" t="str">
        <f>IFERROR(#REF!*U499,"")</f>
        <v/>
      </c>
      <c r="AA499" s="15" t="s">
        <v>414</v>
      </c>
      <c r="AB499" s="16">
        <f>SUM(U499/AA499)</f>
        <v>27.222222222222221</v>
      </c>
      <c r="AC499" s="16">
        <f t="shared" si="39"/>
        <v>27</v>
      </c>
      <c r="AD499" s="15">
        <f t="shared" si="40"/>
        <v>486</v>
      </c>
    </row>
    <row r="500" spans="1:30" ht="25.35" customHeight="1" x14ac:dyDescent="0.25">
      <c r="A500" s="14" t="s">
        <v>412</v>
      </c>
      <c r="B500" s="15" t="s">
        <v>27</v>
      </c>
      <c r="C500" s="15" t="s">
        <v>28</v>
      </c>
      <c r="D500" s="15" t="s">
        <v>139</v>
      </c>
      <c r="E500" s="15" t="s">
        <v>402</v>
      </c>
      <c r="F500" s="15" t="s">
        <v>1411</v>
      </c>
      <c r="G500" s="15" t="s">
        <v>1412</v>
      </c>
      <c r="H500" s="15" t="s">
        <v>464</v>
      </c>
      <c r="I500" s="15" t="s">
        <v>465</v>
      </c>
      <c r="J500" s="15" t="s">
        <v>35</v>
      </c>
      <c r="K500" s="15" t="s">
        <v>36</v>
      </c>
      <c r="L500" s="15"/>
      <c r="M500" s="15" t="s">
        <v>116</v>
      </c>
      <c r="N500" s="15" t="s">
        <v>1483</v>
      </c>
      <c r="O500" s="15" t="s">
        <v>498</v>
      </c>
      <c r="P500" s="15" t="s">
        <v>1484</v>
      </c>
      <c r="Q500" s="15" t="s">
        <v>534</v>
      </c>
      <c r="R500" s="15" t="s">
        <v>65</v>
      </c>
      <c r="S500" s="15">
        <v>657</v>
      </c>
      <c r="T500" s="15">
        <v>24</v>
      </c>
      <c r="U500" s="31">
        <f t="shared" si="36"/>
        <v>681</v>
      </c>
      <c r="V500" s="24">
        <v>16.75</v>
      </c>
      <c r="W500" s="24">
        <f t="shared" si="37"/>
        <v>11406.75</v>
      </c>
      <c r="X500" s="24">
        <v>50</v>
      </c>
      <c r="Y500" s="24">
        <f t="shared" si="38"/>
        <v>34050</v>
      </c>
      <c r="Z500" s="28" t="str">
        <f>IFERROR(#REF!*U500,"")</f>
        <v/>
      </c>
      <c r="AA500" s="15" t="s">
        <v>414</v>
      </c>
      <c r="AB500" s="16">
        <f>SUM(U500/AA500)</f>
        <v>37.833333333333336</v>
      </c>
      <c r="AC500" s="16">
        <f t="shared" si="39"/>
        <v>37</v>
      </c>
      <c r="AD500" s="15">
        <f t="shared" si="40"/>
        <v>666</v>
      </c>
    </row>
    <row r="501" spans="1:30" ht="25.35" customHeight="1" x14ac:dyDescent="0.25">
      <c r="A501" s="14" t="s">
        <v>412</v>
      </c>
      <c r="B501" s="15" t="s">
        <v>27</v>
      </c>
      <c r="C501" s="15" t="s">
        <v>28</v>
      </c>
      <c r="D501" s="15" t="s">
        <v>139</v>
      </c>
      <c r="E501" s="15" t="s">
        <v>402</v>
      </c>
      <c r="F501" s="15" t="s">
        <v>1411</v>
      </c>
      <c r="G501" s="15" t="s">
        <v>1412</v>
      </c>
      <c r="H501" s="15" t="s">
        <v>464</v>
      </c>
      <c r="I501" s="15" t="s">
        <v>465</v>
      </c>
      <c r="J501" s="15" t="s">
        <v>35</v>
      </c>
      <c r="K501" s="15" t="s">
        <v>36</v>
      </c>
      <c r="L501" s="15"/>
      <c r="M501" s="15" t="s">
        <v>116</v>
      </c>
      <c r="N501" s="15" t="s">
        <v>1481</v>
      </c>
      <c r="O501" s="15" t="s">
        <v>498</v>
      </c>
      <c r="P501" s="15" t="s">
        <v>1482</v>
      </c>
      <c r="Q501" s="15" t="s">
        <v>534</v>
      </c>
      <c r="R501" s="15" t="s">
        <v>65</v>
      </c>
      <c r="S501" s="15">
        <v>750</v>
      </c>
      <c r="T501" s="15">
        <v>35</v>
      </c>
      <c r="U501" s="31">
        <f t="shared" si="36"/>
        <v>785</v>
      </c>
      <c r="V501" s="24">
        <v>16.75</v>
      </c>
      <c r="W501" s="24">
        <f t="shared" si="37"/>
        <v>13148.75</v>
      </c>
      <c r="X501" s="24">
        <v>50</v>
      </c>
      <c r="Y501" s="24">
        <f t="shared" si="38"/>
        <v>39250</v>
      </c>
      <c r="Z501" s="28" t="str">
        <f>IFERROR(#REF!*U501,"")</f>
        <v/>
      </c>
      <c r="AA501" s="15" t="s">
        <v>445</v>
      </c>
      <c r="AB501" s="16">
        <f>SUM(U501/AA501)</f>
        <v>39.25</v>
      </c>
      <c r="AC501" s="16">
        <f t="shared" si="39"/>
        <v>39</v>
      </c>
      <c r="AD501" s="15">
        <f t="shared" si="40"/>
        <v>780</v>
      </c>
    </row>
    <row r="502" spans="1:30" ht="25.35" customHeight="1" x14ac:dyDescent="0.25">
      <c r="A502" s="14" t="s">
        <v>412</v>
      </c>
      <c r="B502" s="15" t="s">
        <v>27</v>
      </c>
      <c r="C502" s="15" t="s">
        <v>28</v>
      </c>
      <c r="D502" s="15" t="s">
        <v>139</v>
      </c>
      <c r="E502" s="15" t="s">
        <v>402</v>
      </c>
      <c r="F502" s="15" t="s">
        <v>493</v>
      </c>
      <c r="G502" s="15" t="s">
        <v>494</v>
      </c>
      <c r="H502" s="15" t="s">
        <v>500</v>
      </c>
      <c r="I502" s="15" t="s">
        <v>223</v>
      </c>
      <c r="J502" s="15" t="s">
        <v>501</v>
      </c>
      <c r="K502" s="15" t="s">
        <v>502</v>
      </c>
      <c r="L502" s="15"/>
      <c r="M502" s="15" t="s">
        <v>116</v>
      </c>
      <c r="N502" s="15" t="s">
        <v>503</v>
      </c>
      <c r="O502" s="15" t="s">
        <v>498</v>
      </c>
      <c r="P502" s="15" t="s">
        <v>504</v>
      </c>
      <c r="Q502" s="15" t="s">
        <v>534</v>
      </c>
      <c r="R502" s="15" t="s">
        <v>65</v>
      </c>
      <c r="S502" s="15">
        <v>0</v>
      </c>
      <c r="T502" s="15">
        <v>0</v>
      </c>
      <c r="U502" s="31">
        <f t="shared" si="36"/>
        <v>0</v>
      </c>
      <c r="V502" s="24">
        <v>15.5</v>
      </c>
      <c r="W502" s="24">
        <f t="shared" si="37"/>
        <v>0</v>
      </c>
      <c r="X502" s="24">
        <v>50</v>
      </c>
      <c r="Y502" s="24">
        <f t="shared" si="38"/>
        <v>0</v>
      </c>
      <c r="Z502" s="28" t="str">
        <f>IFERROR(#REF!*U502,"")</f>
        <v/>
      </c>
      <c r="AA502" s="15" t="s">
        <v>414</v>
      </c>
      <c r="AB502" s="16">
        <f>SUM(U502/AA502)</f>
        <v>0</v>
      </c>
      <c r="AC502" s="16">
        <f t="shared" si="39"/>
        <v>0</v>
      </c>
      <c r="AD502" s="15">
        <f t="shared" si="40"/>
        <v>0</v>
      </c>
    </row>
    <row r="503" spans="1:30" ht="115.35" customHeight="1" x14ac:dyDescent="0.25">
      <c r="A503" s="14"/>
      <c r="B503" s="15" t="s">
        <v>27</v>
      </c>
      <c r="C503" s="15" t="s">
        <v>28</v>
      </c>
      <c r="D503" s="15" t="s">
        <v>161</v>
      </c>
      <c r="E503" s="15" t="s">
        <v>970</v>
      </c>
      <c r="F503" s="15" t="s">
        <v>971</v>
      </c>
      <c r="G503" s="15" t="s">
        <v>972</v>
      </c>
      <c r="H503" s="15" t="s">
        <v>517</v>
      </c>
      <c r="I503" s="15" t="s">
        <v>374</v>
      </c>
      <c r="J503" s="15" t="s">
        <v>973</v>
      </c>
      <c r="K503" s="15" t="s">
        <v>974</v>
      </c>
      <c r="L503" s="15"/>
      <c r="M503" s="15" t="s">
        <v>57</v>
      </c>
      <c r="N503" s="15" t="s">
        <v>975</v>
      </c>
      <c r="O503" s="15" t="s">
        <v>976</v>
      </c>
      <c r="P503" s="15" t="s">
        <v>977</v>
      </c>
      <c r="Q503" s="15" t="s">
        <v>42</v>
      </c>
      <c r="R503" s="15" t="s">
        <v>55</v>
      </c>
      <c r="S503" s="15">
        <v>29</v>
      </c>
      <c r="T503" s="15">
        <v>0</v>
      </c>
      <c r="U503" s="31">
        <f t="shared" si="36"/>
        <v>29</v>
      </c>
      <c r="V503" s="24">
        <v>8</v>
      </c>
      <c r="W503" s="24">
        <f t="shared" si="37"/>
        <v>232</v>
      </c>
      <c r="X503" s="24">
        <v>25</v>
      </c>
      <c r="Y503" s="24">
        <f t="shared" si="38"/>
        <v>725</v>
      </c>
      <c r="Z503" s="28" t="str">
        <f>IFERROR(#REF!*U503,"")</f>
        <v/>
      </c>
      <c r="AA503" s="15" t="s">
        <v>978</v>
      </c>
      <c r="AB503" s="16">
        <f>SUM(U503/AA503)</f>
        <v>0.26851851851851855</v>
      </c>
      <c r="AC503" s="16">
        <f t="shared" si="39"/>
        <v>0</v>
      </c>
      <c r="AD503" s="15">
        <f t="shared" si="40"/>
        <v>0</v>
      </c>
    </row>
    <row r="504" spans="1:30" ht="25.35" customHeight="1" x14ac:dyDescent="0.25">
      <c r="A504" s="14" t="s">
        <v>412</v>
      </c>
      <c r="B504" s="15" t="s">
        <v>27</v>
      </c>
      <c r="C504" s="15" t="s">
        <v>28</v>
      </c>
      <c r="D504" s="15" t="s">
        <v>152</v>
      </c>
      <c r="E504" s="15" t="s">
        <v>970</v>
      </c>
      <c r="F504" s="15" t="s">
        <v>1690</v>
      </c>
      <c r="G504" s="15" t="s">
        <v>1691</v>
      </c>
      <c r="H504" s="15" t="s">
        <v>707</v>
      </c>
      <c r="I504" s="15" t="s">
        <v>708</v>
      </c>
      <c r="J504" s="15" t="s">
        <v>1694</v>
      </c>
      <c r="K504" s="15" t="s">
        <v>1695</v>
      </c>
      <c r="L504" s="15"/>
      <c r="M504" s="15" t="s">
        <v>57</v>
      </c>
      <c r="N504" s="15" t="s">
        <v>1723</v>
      </c>
      <c r="O504" s="15" t="s">
        <v>412</v>
      </c>
      <c r="P504" s="15" t="s">
        <v>1724</v>
      </c>
      <c r="Q504" s="15" t="s">
        <v>42</v>
      </c>
      <c r="R504" s="15" t="s">
        <v>55</v>
      </c>
      <c r="S504" s="15">
        <v>0</v>
      </c>
      <c r="T504" s="15">
        <v>0</v>
      </c>
      <c r="U504" s="31">
        <f t="shared" si="36"/>
        <v>0</v>
      </c>
      <c r="V504" s="24">
        <v>10.1</v>
      </c>
      <c r="W504" s="24">
        <f t="shared" si="37"/>
        <v>0</v>
      </c>
      <c r="X504" s="24">
        <v>25</v>
      </c>
      <c r="Y504" s="24">
        <f t="shared" si="38"/>
        <v>0</v>
      </c>
      <c r="Z504" s="28" t="str">
        <f>IFERROR(#REF!*U504,"")</f>
        <v/>
      </c>
      <c r="AA504" s="15" t="s">
        <v>1716</v>
      </c>
      <c r="AB504" s="16">
        <f>SUM(U504/AA504)</f>
        <v>0</v>
      </c>
      <c r="AC504" s="16">
        <f t="shared" si="39"/>
        <v>0</v>
      </c>
      <c r="AD504" s="15">
        <f t="shared" si="40"/>
        <v>0</v>
      </c>
    </row>
    <row r="505" spans="1:30" ht="25.35" customHeight="1" x14ac:dyDescent="0.25">
      <c r="A505" s="14" t="s">
        <v>412</v>
      </c>
      <c r="B505" s="15" t="s">
        <v>27</v>
      </c>
      <c r="C505" s="15" t="s">
        <v>28</v>
      </c>
      <c r="D505" s="15" t="s">
        <v>152</v>
      </c>
      <c r="E505" s="15" t="s">
        <v>970</v>
      </c>
      <c r="F505" s="15" t="s">
        <v>1690</v>
      </c>
      <c r="G505" s="15" t="s">
        <v>1691</v>
      </c>
      <c r="H505" s="15" t="s">
        <v>707</v>
      </c>
      <c r="I505" s="15" t="s">
        <v>708</v>
      </c>
      <c r="J505" s="15" t="s">
        <v>1694</v>
      </c>
      <c r="K505" s="15" t="s">
        <v>1695</v>
      </c>
      <c r="L505" s="15"/>
      <c r="M505" s="15" t="s">
        <v>57</v>
      </c>
      <c r="N505" s="15" t="s">
        <v>1725</v>
      </c>
      <c r="O505" s="15" t="s">
        <v>412</v>
      </c>
      <c r="P505" s="15" t="s">
        <v>1726</v>
      </c>
      <c r="Q505" s="15" t="s">
        <v>42</v>
      </c>
      <c r="R505" s="15" t="s">
        <v>55</v>
      </c>
      <c r="S505" s="15">
        <v>0</v>
      </c>
      <c r="T505" s="15">
        <v>0</v>
      </c>
      <c r="U505" s="31">
        <f t="shared" si="36"/>
        <v>0</v>
      </c>
      <c r="V505" s="24">
        <v>10.1</v>
      </c>
      <c r="W505" s="24">
        <f t="shared" si="37"/>
        <v>0</v>
      </c>
      <c r="X505" s="24">
        <v>25</v>
      </c>
      <c r="Y505" s="24">
        <f t="shared" si="38"/>
        <v>0</v>
      </c>
      <c r="Z505" s="28" t="str">
        <f>IFERROR(#REF!*U505,"")</f>
        <v/>
      </c>
      <c r="AA505" s="15" t="s">
        <v>1716</v>
      </c>
      <c r="AB505" s="16">
        <f>SUM(U505/AA505)</f>
        <v>0</v>
      </c>
      <c r="AC505" s="16">
        <f t="shared" si="39"/>
        <v>0</v>
      </c>
      <c r="AD505" s="15">
        <f t="shared" si="40"/>
        <v>0</v>
      </c>
    </row>
    <row r="506" spans="1:30" ht="25.35" customHeight="1" x14ac:dyDescent="0.25">
      <c r="A506" s="14" t="s">
        <v>412</v>
      </c>
      <c r="B506" s="15" t="s">
        <v>27</v>
      </c>
      <c r="C506" s="15" t="s">
        <v>28</v>
      </c>
      <c r="D506" s="15" t="s">
        <v>152</v>
      </c>
      <c r="E506" s="15" t="s">
        <v>970</v>
      </c>
      <c r="F506" s="15" t="s">
        <v>1690</v>
      </c>
      <c r="G506" s="15" t="s">
        <v>1691</v>
      </c>
      <c r="H506" s="15" t="s">
        <v>707</v>
      </c>
      <c r="I506" s="15" t="s">
        <v>708</v>
      </c>
      <c r="J506" s="15" t="s">
        <v>1694</v>
      </c>
      <c r="K506" s="15" t="s">
        <v>1695</v>
      </c>
      <c r="L506" s="15"/>
      <c r="M506" s="15" t="s">
        <v>57</v>
      </c>
      <c r="N506" s="15" t="s">
        <v>1727</v>
      </c>
      <c r="O506" s="15" t="s">
        <v>412</v>
      </c>
      <c r="P506" s="15" t="s">
        <v>1728</v>
      </c>
      <c r="Q506" s="15" t="s">
        <v>42</v>
      </c>
      <c r="R506" s="15" t="s">
        <v>55</v>
      </c>
      <c r="S506" s="15">
        <v>0</v>
      </c>
      <c r="T506" s="15">
        <v>0</v>
      </c>
      <c r="U506" s="31">
        <f t="shared" si="36"/>
        <v>0</v>
      </c>
      <c r="V506" s="24">
        <v>10.1</v>
      </c>
      <c r="W506" s="24">
        <f t="shared" si="37"/>
        <v>0</v>
      </c>
      <c r="X506" s="24">
        <v>25</v>
      </c>
      <c r="Y506" s="24">
        <f t="shared" si="38"/>
        <v>0</v>
      </c>
      <c r="Z506" s="28" t="str">
        <f>IFERROR(#REF!*U506,"")</f>
        <v/>
      </c>
      <c r="AA506" s="15" t="s">
        <v>978</v>
      </c>
      <c r="AB506" s="16">
        <f>SUM(U506/AA506)</f>
        <v>0</v>
      </c>
      <c r="AC506" s="16">
        <f t="shared" si="39"/>
        <v>0</v>
      </c>
      <c r="AD506" s="15">
        <f t="shared" si="40"/>
        <v>0</v>
      </c>
    </row>
    <row r="507" spans="1:30" ht="25.35" customHeight="1" x14ac:dyDescent="0.25">
      <c r="A507" s="14" t="s">
        <v>412</v>
      </c>
      <c r="B507" s="15" t="s">
        <v>27</v>
      </c>
      <c r="C507" s="15" t="s">
        <v>28</v>
      </c>
      <c r="D507" s="15" t="s">
        <v>152</v>
      </c>
      <c r="E507" s="15" t="s">
        <v>970</v>
      </c>
      <c r="F507" s="15" t="s">
        <v>1690</v>
      </c>
      <c r="G507" s="15" t="s">
        <v>1691</v>
      </c>
      <c r="H507" s="15" t="s">
        <v>707</v>
      </c>
      <c r="I507" s="15" t="s">
        <v>708</v>
      </c>
      <c r="J507" s="15" t="s">
        <v>1694</v>
      </c>
      <c r="K507" s="15" t="s">
        <v>1695</v>
      </c>
      <c r="L507" s="15"/>
      <c r="M507" s="15" t="s">
        <v>57</v>
      </c>
      <c r="N507" s="15" t="s">
        <v>1729</v>
      </c>
      <c r="O507" s="15" t="s">
        <v>412</v>
      </c>
      <c r="P507" s="15" t="s">
        <v>1730</v>
      </c>
      <c r="Q507" s="15" t="s">
        <v>42</v>
      </c>
      <c r="R507" s="15" t="s">
        <v>55</v>
      </c>
      <c r="S507" s="15">
        <v>0</v>
      </c>
      <c r="T507" s="15">
        <v>0</v>
      </c>
      <c r="U507" s="31">
        <f t="shared" si="36"/>
        <v>0</v>
      </c>
      <c r="V507" s="24">
        <v>10.1</v>
      </c>
      <c r="W507" s="24">
        <f t="shared" si="37"/>
        <v>0</v>
      </c>
      <c r="X507" s="24">
        <v>25</v>
      </c>
      <c r="Y507" s="24">
        <f t="shared" si="38"/>
        <v>0</v>
      </c>
      <c r="Z507" s="28" t="str">
        <f>IFERROR(#REF!*U507,"")</f>
        <v/>
      </c>
      <c r="AA507" s="15" t="s">
        <v>978</v>
      </c>
      <c r="AB507" s="16">
        <f>SUM(U507/AA507)</f>
        <v>0</v>
      </c>
      <c r="AC507" s="16">
        <f t="shared" si="39"/>
        <v>0</v>
      </c>
      <c r="AD507" s="15">
        <f t="shared" si="40"/>
        <v>0</v>
      </c>
    </row>
    <row r="508" spans="1:30" ht="25.35" customHeight="1" x14ac:dyDescent="0.25">
      <c r="A508" s="14" t="s">
        <v>412</v>
      </c>
      <c r="B508" s="15" t="s">
        <v>27</v>
      </c>
      <c r="C508" s="15" t="s">
        <v>28</v>
      </c>
      <c r="D508" s="15" t="s">
        <v>161</v>
      </c>
      <c r="E508" s="15" t="s">
        <v>970</v>
      </c>
      <c r="F508" s="15" t="s">
        <v>1909</v>
      </c>
      <c r="G508" s="15" t="s">
        <v>1910</v>
      </c>
      <c r="H508" s="15" t="s">
        <v>1911</v>
      </c>
      <c r="I508" s="15" t="s">
        <v>1912</v>
      </c>
      <c r="J508" s="15" t="s">
        <v>721</v>
      </c>
      <c r="K508" s="15" t="s">
        <v>722</v>
      </c>
      <c r="L508" s="15"/>
      <c r="M508" s="15" t="s">
        <v>46</v>
      </c>
      <c r="N508" s="15" t="s">
        <v>1913</v>
      </c>
      <c r="O508" s="15" t="s">
        <v>976</v>
      </c>
      <c r="P508" s="15" t="s">
        <v>1914</v>
      </c>
      <c r="Q508" s="15" t="s">
        <v>42</v>
      </c>
      <c r="R508" s="15" t="s">
        <v>55</v>
      </c>
      <c r="S508" s="15">
        <v>10</v>
      </c>
      <c r="T508" s="15">
        <v>0</v>
      </c>
      <c r="U508" s="31">
        <f t="shared" si="36"/>
        <v>10</v>
      </c>
      <c r="V508" s="24">
        <v>15.75</v>
      </c>
      <c r="W508" s="24">
        <f t="shared" si="37"/>
        <v>157.5</v>
      </c>
      <c r="X508" s="24">
        <v>35</v>
      </c>
      <c r="Y508" s="24">
        <f t="shared" si="38"/>
        <v>350</v>
      </c>
      <c r="Z508" s="28" t="str">
        <f>IFERROR(#REF!*U508,"")</f>
        <v/>
      </c>
      <c r="AA508" s="15" t="s">
        <v>235</v>
      </c>
      <c r="AB508" s="16">
        <f>SUM(U508/AA508)</f>
        <v>0.16666666666666666</v>
      </c>
      <c r="AC508" s="16">
        <f t="shared" si="39"/>
        <v>0</v>
      </c>
      <c r="AD508" s="15">
        <f t="shared" si="40"/>
        <v>0</v>
      </c>
    </row>
    <row r="509" spans="1:30" ht="25.35" customHeight="1" x14ac:dyDescent="0.25">
      <c r="A509" s="14" t="s">
        <v>412</v>
      </c>
      <c r="B509" s="15" t="s">
        <v>27</v>
      </c>
      <c r="C509" s="15" t="s">
        <v>28</v>
      </c>
      <c r="D509" s="15" t="s">
        <v>161</v>
      </c>
      <c r="E509" s="15" t="s">
        <v>970</v>
      </c>
      <c r="F509" s="15" t="s">
        <v>1909</v>
      </c>
      <c r="G509" s="15" t="s">
        <v>1910</v>
      </c>
      <c r="H509" s="15" t="s">
        <v>1911</v>
      </c>
      <c r="I509" s="15" t="s">
        <v>1912</v>
      </c>
      <c r="J509" s="15" t="s">
        <v>721</v>
      </c>
      <c r="K509" s="15" t="s">
        <v>722</v>
      </c>
      <c r="L509" s="15"/>
      <c r="M509" s="15" t="s">
        <v>50</v>
      </c>
      <c r="N509" s="15" t="s">
        <v>1915</v>
      </c>
      <c r="O509" s="15" t="s">
        <v>976</v>
      </c>
      <c r="P509" s="15" t="s">
        <v>1916</v>
      </c>
      <c r="Q509" s="15" t="s">
        <v>42</v>
      </c>
      <c r="R509" s="15" t="s">
        <v>55</v>
      </c>
      <c r="S509" s="15">
        <v>1</v>
      </c>
      <c r="T509" s="15">
        <v>0</v>
      </c>
      <c r="U509" s="31">
        <f t="shared" si="36"/>
        <v>1</v>
      </c>
      <c r="V509" s="24">
        <v>15.75</v>
      </c>
      <c r="W509" s="24">
        <f t="shared" si="37"/>
        <v>15.75</v>
      </c>
      <c r="X509" s="24">
        <v>35</v>
      </c>
      <c r="Y509" s="24">
        <f t="shared" si="38"/>
        <v>35</v>
      </c>
      <c r="Z509" s="28" t="str">
        <f>IFERROR(#REF!*U509,"")</f>
        <v/>
      </c>
      <c r="AA509" s="15" t="s">
        <v>111</v>
      </c>
      <c r="AB509" s="16">
        <f>SUM(U509/AA509)</f>
        <v>2.0833333333333332E-2</v>
      </c>
      <c r="AC509" s="16">
        <f t="shared" si="39"/>
        <v>0</v>
      </c>
      <c r="AD509" s="15">
        <f t="shared" si="40"/>
        <v>0</v>
      </c>
    </row>
    <row r="510" spans="1:30" ht="25.35" customHeight="1" x14ac:dyDescent="0.25">
      <c r="A510" s="14" t="s">
        <v>412</v>
      </c>
      <c r="B510" s="15" t="s">
        <v>27</v>
      </c>
      <c r="C510" s="15" t="s">
        <v>28</v>
      </c>
      <c r="D510" s="15" t="s">
        <v>161</v>
      </c>
      <c r="E510" s="15" t="s">
        <v>970</v>
      </c>
      <c r="F510" s="15" t="s">
        <v>1909</v>
      </c>
      <c r="G510" s="15" t="s">
        <v>1910</v>
      </c>
      <c r="H510" s="15" t="s">
        <v>1911</v>
      </c>
      <c r="I510" s="15" t="s">
        <v>1912</v>
      </c>
      <c r="J510" s="15" t="s">
        <v>721</v>
      </c>
      <c r="K510" s="15" t="s">
        <v>722</v>
      </c>
      <c r="L510" s="15"/>
      <c r="M510" s="15" t="s">
        <v>57</v>
      </c>
      <c r="N510" s="15" t="s">
        <v>1917</v>
      </c>
      <c r="O510" s="15" t="s">
        <v>976</v>
      </c>
      <c r="P510" s="15" t="s">
        <v>1918</v>
      </c>
      <c r="Q510" s="15" t="s">
        <v>42</v>
      </c>
      <c r="R510" s="15" t="s">
        <v>55</v>
      </c>
      <c r="S510" s="15">
        <v>6</v>
      </c>
      <c r="T510" s="15">
        <v>0</v>
      </c>
      <c r="U510" s="31">
        <f t="shared" si="36"/>
        <v>6</v>
      </c>
      <c r="V510" s="24">
        <v>15.75</v>
      </c>
      <c r="W510" s="24">
        <f t="shared" si="37"/>
        <v>94.5</v>
      </c>
      <c r="X510" s="24">
        <v>35</v>
      </c>
      <c r="Y510" s="24">
        <f t="shared" si="38"/>
        <v>210</v>
      </c>
      <c r="Z510" s="28" t="str">
        <f>IFERROR(#REF!*U510,"")</f>
        <v/>
      </c>
      <c r="AA510" s="15" t="s">
        <v>111</v>
      </c>
      <c r="AB510" s="16">
        <f>SUM(U510/AA510)</f>
        <v>0.125</v>
      </c>
      <c r="AC510" s="16">
        <f t="shared" si="39"/>
        <v>0</v>
      </c>
      <c r="AD510" s="15">
        <f t="shared" si="40"/>
        <v>0</v>
      </c>
    </row>
    <row r="511" spans="1:30" ht="25.35" customHeight="1" x14ac:dyDescent="0.25">
      <c r="A511" s="14" t="s">
        <v>412</v>
      </c>
      <c r="B511" s="15" t="s">
        <v>27</v>
      </c>
      <c r="C511" s="15" t="s">
        <v>28</v>
      </c>
      <c r="D511" s="15" t="s">
        <v>161</v>
      </c>
      <c r="E511" s="15" t="s">
        <v>970</v>
      </c>
      <c r="F511" s="15" t="s">
        <v>1909</v>
      </c>
      <c r="G511" s="15" t="s">
        <v>1910</v>
      </c>
      <c r="H511" s="15" t="s">
        <v>1911</v>
      </c>
      <c r="I511" s="15" t="s">
        <v>1912</v>
      </c>
      <c r="J511" s="15" t="s">
        <v>721</v>
      </c>
      <c r="K511" s="15" t="s">
        <v>722</v>
      </c>
      <c r="L511" s="15"/>
      <c r="M511" s="15" t="s">
        <v>116</v>
      </c>
      <c r="N511" s="15" t="s">
        <v>1919</v>
      </c>
      <c r="O511" s="15" t="s">
        <v>976</v>
      </c>
      <c r="P511" s="15" t="s">
        <v>1920</v>
      </c>
      <c r="Q511" s="15" t="s">
        <v>42</v>
      </c>
      <c r="R511" s="15" t="s">
        <v>55</v>
      </c>
      <c r="S511" s="15">
        <v>31</v>
      </c>
      <c r="T511" s="15">
        <v>0</v>
      </c>
      <c r="U511" s="31">
        <f t="shared" si="36"/>
        <v>31</v>
      </c>
      <c r="V511" s="24">
        <v>15.75</v>
      </c>
      <c r="W511" s="24">
        <f t="shared" si="37"/>
        <v>488.25</v>
      </c>
      <c r="X511" s="24">
        <v>35</v>
      </c>
      <c r="Y511" s="24">
        <f t="shared" si="38"/>
        <v>1085</v>
      </c>
      <c r="Z511" s="28" t="str">
        <f>IFERROR(#REF!*U511,"")</f>
        <v/>
      </c>
      <c r="AA511" s="15" t="s">
        <v>111</v>
      </c>
      <c r="AB511" s="16">
        <f>SUM(U511/AA511)</f>
        <v>0.64583333333333337</v>
      </c>
      <c r="AC511" s="16">
        <f t="shared" si="39"/>
        <v>0</v>
      </c>
      <c r="AD511" s="15">
        <f t="shared" si="40"/>
        <v>0</v>
      </c>
    </row>
    <row r="512" spans="1:30" ht="25.35" customHeight="1" x14ac:dyDescent="0.25">
      <c r="A512" s="14" t="s">
        <v>412</v>
      </c>
      <c r="B512" s="15" t="s">
        <v>27</v>
      </c>
      <c r="C512" s="15" t="s">
        <v>28</v>
      </c>
      <c r="D512" s="15" t="s">
        <v>152</v>
      </c>
      <c r="E512" s="15" t="s">
        <v>970</v>
      </c>
      <c r="F512" s="15" t="s">
        <v>1690</v>
      </c>
      <c r="G512" s="15" t="s">
        <v>1691</v>
      </c>
      <c r="H512" s="15" t="s">
        <v>517</v>
      </c>
      <c r="I512" s="15" t="s">
        <v>374</v>
      </c>
      <c r="J512" s="15" t="s">
        <v>1115</v>
      </c>
      <c r="K512" s="15" t="s">
        <v>1116</v>
      </c>
      <c r="L512" s="15"/>
      <c r="M512" s="15" t="s">
        <v>116</v>
      </c>
      <c r="N512" s="15" t="s">
        <v>1692</v>
      </c>
      <c r="O512" s="15" t="s">
        <v>412</v>
      </c>
      <c r="P512" s="15" t="s">
        <v>1693</v>
      </c>
      <c r="Q512" s="15" t="s">
        <v>42</v>
      </c>
      <c r="R512" s="15" t="s">
        <v>77</v>
      </c>
      <c r="S512" s="15">
        <v>0</v>
      </c>
      <c r="T512" s="15">
        <v>0</v>
      </c>
      <c r="U512" s="31">
        <f t="shared" si="36"/>
        <v>0</v>
      </c>
      <c r="V512" s="24">
        <v>10.1</v>
      </c>
      <c r="W512" s="24">
        <f t="shared" si="37"/>
        <v>0</v>
      </c>
      <c r="X512" s="24">
        <v>25</v>
      </c>
      <c r="Y512" s="24">
        <f t="shared" si="38"/>
        <v>0</v>
      </c>
      <c r="Z512" s="28" t="str">
        <f>IFERROR(#REF!*U512,"")</f>
        <v/>
      </c>
      <c r="AA512" s="15" t="s">
        <v>978</v>
      </c>
      <c r="AB512" s="16">
        <f>SUM(U512/AA512)</f>
        <v>0</v>
      </c>
      <c r="AC512" s="16">
        <f t="shared" si="39"/>
        <v>0</v>
      </c>
      <c r="AD512" s="15">
        <f t="shared" si="40"/>
        <v>0</v>
      </c>
    </row>
    <row r="513" spans="1:30" ht="115.35" customHeight="1" x14ac:dyDescent="0.25">
      <c r="A513" s="14"/>
      <c r="B513" s="15" t="s">
        <v>27</v>
      </c>
      <c r="C513" s="15" t="s">
        <v>28</v>
      </c>
      <c r="D513" s="15" t="s">
        <v>152</v>
      </c>
      <c r="E513" s="15" t="s">
        <v>970</v>
      </c>
      <c r="F513" s="15" t="s">
        <v>1690</v>
      </c>
      <c r="G513" s="15" t="s">
        <v>1691</v>
      </c>
      <c r="H513" s="15" t="s">
        <v>1706</v>
      </c>
      <c r="I513" s="15" t="s">
        <v>1707</v>
      </c>
      <c r="J513" s="15" t="s">
        <v>1115</v>
      </c>
      <c r="K513" s="15" t="s">
        <v>1116</v>
      </c>
      <c r="L513" s="15"/>
      <c r="M513" s="15" t="s">
        <v>116</v>
      </c>
      <c r="N513" s="15" t="s">
        <v>1708</v>
      </c>
      <c r="O513" s="15" t="s">
        <v>412</v>
      </c>
      <c r="P513" s="15" t="s">
        <v>1709</v>
      </c>
      <c r="Q513" s="15" t="s">
        <v>42</v>
      </c>
      <c r="R513" s="15" t="s">
        <v>77</v>
      </c>
      <c r="S513" s="15">
        <v>0</v>
      </c>
      <c r="T513" s="15">
        <v>0</v>
      </c>
      <c r="U513" s="31">
        <f t="shared" si="36"/>
        <v>0</v>
      </c>
      <c r="V513" s="24">
        <v>10.1</v>
      </c>
      <c r="W513" s="24">
        <f t="shared" si="37"/>
        <v>0</v>
      </c>
      <c r="X513" s="24">
        <v>25</v>
      </c>
      <c r="Y513" s="24">
        <f t="shared" si="38"/>
        <v>0</v>
      </c>
      <c r="Z513" s="28" t="str">
        <f>IFERROR(#REF!*U513,"")</f>
        <v/>
      </c>
      <c r="AA513" s="15" t="s">
        <v>978</v>
      </c>
      <c r="AB513" s="16">
        <f>SUM(U513/AA513)</f>
        <v>0</v>
      </c>
      <c r="AC513" s="16">
        <f t="shared" si="39"/>
        <v>0</v>
      </c>
      <c r="AD513" s="15">
        <f t="shared" si="40"/>
        <v>0</v>
      </c>
    </row>
    <row r="514" spans="1:30" ht="25.35" customHeight="1" x14ac:dyDescent="0.25">
      <c r="A514" s="14" t="s">
        <v>412</v>
      </c>
      <c r="B514" s="15" t="s">
        <v>27</v>
      </c>
      <c r="C514" s="15" t="s">
        <v>28</v>
      </c>
      <c r="D514" s="15" t="s">
        <v>152</v>
      </c>
      <c r="E514" s="15" t="s">
        <v>970</v>
      </c>
      <c r="F514" s="15" t="s">
        <v>1690</v>
      </c>
      <c r="G514" s="15" t="s">
        <v>1691</v>
      </c>
      <c r="H514" s="15" t="s">
        <v>1120</v>
      </c>
      <c r="I514" s="15" t="s">
        <v>1121</v>
      </c>
      <c r="J514" s="15" t="s">
        <v>1115</v>
      </c>
      <c r="K514" s="15" t="s">
        <v>1116</v>
      </c>
      <c r="L514" s="15"/>
      <c r="M514" s="15" t="s">
        <v>116</v>
      </c>
      <c r="N514" s="15" t="s">
        <v>1700</v>
      </c>
      <c r="O514" s="15" t="s">
        <v>412</v>
      </c>
      <c r="P514" s="15" t="s">
        <v>1701</v>
      </c>
      <c r="Q514" s="15" t="s">
        <v>42</v>
      </c>
      <c r="R514" s="15" t="s">
        <v>77</v>
      </c>
      <c r="S514" s="15">
        <v>0</v>
      </c>
      <c r="T514" s="15">
        <v>0</v>
      </c>
      <c r="U514" s="31">
        <f t="shared" si="36"/>
        <v>0</v>
      </c>
      <c r="V514" s="24">
        <v>10.1</v>
      </c>
      <c r="W514" s="24">
        <f t="shared" si="37"/>
        <v>0</v>
      </c>
      <c r="X514" s="24">
        <v>25</v>
      </c>
      <c r="Y514" s="24">
        <f t="shared" si="38"/>
        <v>0</v>
      </c>
      <c r="Z514" s="28" t="str">
        <f>IFERROR(#REF!*U514,"")</f>
        <v/>
      </c>
      <c r="AA514" s="15" t="s">
        <v>978</v>
      </c>
      <c r="AB514" s="16">
        <f>SUM(U514/AA514)</f>
        <v>0</v>
      </c>
      <c r="AC514" s="16">
        <f t="shared" si="39"/>
        <v>0</v>
      </c>
      <c r="AD514" s="15">
        <f t="shared" si="40"/>
        <v>0</v>
      </c>
    </row>
    <row r="515" spans="1:30" ht="25.35" customHeight="1" x14ac:dyDescent="0.25">
      <c r="A515" s="14" t="s">
        <v>412</v>
      </c>
      <c r="B515" s="15" t="s">
        <v>27</v>
      </c>
      <c r="C515" s="15" t="s">
        <v>28</v>
      </c>
      <c r="D515" s="15" t="s">
        <v>152</v>
      </c>
      <c r="E515" s="15" t="s">
        <v>970</v>
      </c>
      <c r="F515" s="15" t="s">
        <v>1690</v>
      </c>
      <c r="G515" s="15" t="s">
        <v>1691</v>
      </c>
      <c r="H515" s="15" t="s">
        <v>1702</v>
      </c>
      <c r="I515" s="15" t="s">
        <v>1703</v>
      </c>
      <c r="J515" s="15" t="s">
        <v>1115</v>
      </c>
      <c r="K515" s="15" t="s">
        <v>1116</v>
      </c>
      <c r="L515" s="15"/>
      <c r="M515" s="15" t="s">
        <v>116</v>
      </c>
      <c r="N515" s="15" t="s">
        <v>1704</v>
      </c>
      <c r="O515" s="15" t="s">
        <v>412</v>
      </c>
      <c r="P515" s="15" t="s">
        <v>1705</v>
      </c>
      <c r="Q515" s="15" t="s">
        <v>42</v>
      </c>
      <c r="R515" s="15" t="s">
        <v>77</v>
      </c>
      <c r="S515" s="15">
        <v>0</v>
      </c>
      <c r="T515" s="15">
        <v>0</v>
      </c>
      <c r="U515" s="31">
        <f t="shared" si="36"/>
        <v>0</v>
      </c>
      <c r="V515" s="24">
        <v>10.1</v>
      </c>
      <c r="W515" s="24">
        <f t="shared" si="37"/>
        <v>0</v>
      </c>
      <c r="X515" s="24">
        <v>25</v>
      </c>
      <c r="Y515" s="24">
        <f t="shared" si="38"/>
        <v>0</v>
      </c>
      <c r="Z515" s="28" t="str">
        <f>IFERROR(#REF!*U515,"")</f>
        <v/>
      </c>
      <c r="AA515" s="15" t="s">
        <v>978</v>
      </c>
      <c r="AB515" s="16">
        <f>SUM(U515/AA515)</f>
        <v>0</v>
      </c>
      <c r="AC515" s="16">
        <f t="shared" si="39"/>
        <v>0</v>
      </c>
      <c r="AD515" s="15">
        <f t="shared" si="40"/>
        <v>0</v>
      </c>
    </row>
    <row r="516" spans="1:30" ht="115.35" customHeight="1" x14ac:dyDescent="0.25">
      <c r="A516" s="14"/>
      <c r="B516" s="15" t="s">
        <v>27</v>
      </c>
      <c r="C516" s="15" t="s">
        <v>28</v>
      </c>
      <c r="D516" s="15" t="s">
        <v>161</v>
      </c>
      <c r="E516" s="15" t="s">
        <v>970</v>
      </c>
      <c r="F516" s="15" t="s">
        <v>1604</v>
      </c>
      <c r="G516" s="15" t="s">
        <v>1605</v>
      </c>
      <c r="H516" s="15" t="s">
        <v>500</v>
      </c>
      <c r="I516" s="15" t="s">
        <v>223</v>
      </c>
      <c r="J516" s="15" t="s">
        <v>1606</v>
      </c>
      <c r="K516" s="15" t="s">
        <v>1607</v>
      </c>
      <c r="L516" s="15"/>
      <c r="M516" s="15" t="s">
        <v>116</v>
      </c>
      <c r="N516" s="15" t="s">
        <v>1612</v>
      </c>
      <c r="O516" s="15" t="s">
        <v>976</v>
      </c>
      <c r="P516" s="15" t="s">
        <v>1613</v>
      </c>
      <c r="Q516" s="15" t="s">
        <v>534</v>
      </c>
      <c r="R516" s="15" t="s">
        <v>65</v>
      </c>
      <c r="S516" s="15">
        <v>0</v>
      </c>
      <c r="T516" s="15">
        <v>0</v>
      </c>
      <c r="U516" s="31">
        <f t="shared" si="36"/>
        <v>0</v>
      </c>
      <c r="V516" s="24">
        <v>7.5</v>
      </c>
      <c r="W516" s="24">
        <f t="shared" si="37"/>
        <v>0</v>
      </c>
      <c r="X516" s="24">
        <v>25</v>
      </c>
      <c r="Y516" s="24">
        <f t="shared" si="38"/>
        <v>0</v>
      </c>
      <c r="Z516" s="28" t="str">
        <f>IFERROR(#REF!*U516,"")</f>
        <v/>
      </c>
      <c r="AA516" s="15" t="s">
        <v>211</v>
      </c>
      <c r="AB516" s="16">
        <f>SUM(U516/AA516)</f>
        <v>0</v>
      </c>
      <c r="AC516" s="16">
        <f t="shared" si="39"/>
        <v>0</v>
      </c>
      <c r="AD516" s="15">
        <f t="shared" si="40"/>
        <v>0</v>
      </c>
    </row>
    <row r="517" spans="1:30" ht="25.35" customHeight="1" x14ac:dyDescent="0.25">
      <c r="A517" s="14" t="s">
        <v>412</v>
      </c>
      <c r="B517" s="15" t="s">
        <v>27</v>
      </c>
      <c r="C517" s="15" t="s">
        <v>28</v>
      </c>
      <c r="D517" s="15" t="s">
        <v>161</v>
      </c>
      <c r="E517" s="15" t="s">
        <v>970</v>
      </c>
      <c r="F517" s="15" t="s">
        <v>1604</v>
      </c>
      <c r="G517" s="15" t="s">
        <v>1605</v>
      </c>
      <c r="H517" s="15" t="s">
        <v>500</v>
      </c>
      <c r="I517" s="15" t="s">
        <v>223</v>
      </c>
      <c r="J517" s="15" t="s">
        <v>1606</v>
      </c>
      <c r="K517" s="15" t="s">
        <v>1607</v>
      </c>
      <c r="L517" s="15"/>
      <c r="M517" s="15" t="s">
        <v>116</v>
      </c>
      <c r="N517" s="15" t="s">
        <v>1614</v>
      </c>
      <c r="O517" s="15" t="s">
        <v>976</v>
      </c>
      <c r="P517" s="15" t="s">
        <v>1615</v>
      </c>
      <c r="Q517" s="15" t="s">
        <v>534</v>
      </c>
      <c r="R517" s="15" t="s">
        <v>65</v>
      </c>
      <c r="S517" s="15">
        <v>0</v>
      </c>
      <c r="T517" s="15">
        <v>0</v>
      </c>
      <c r="U517" s="31">
        <f t="shared" si="36"/>
        <v>0</v>
      </c>
      <c r="V517" s="24">
        <v>7.5</v>
      </c>
      <c r="W517" s="24">
        <f t="shared" si="37"/>
        <v>0</v>
      </c>
      <c r="X517" s="24">
        <v>25</v>
      </c>
      <c r="Y517" s="24">
        <f t="shared" si="38"/>
        <v>0</v>
      </c>
      <c r="Z517" s="28" t="str">
        <f>IFERROR(#REF!*U517,"")</f>
        <v/>
      </c>
      <c r="AA517" s="15" t="s">
        <v>211</v>
      </c>
      <c r="AB517" s="16">
        <f>SUM(U517/AA517)</f>
        <v>0</v>
      </c>
      <c r="AC517" s="16">
        <f t="shared" si="39"/>
        <v>0</v>
      </c>
      <c r="AD517" s="15">
        <f t="shared" si="40"/>
        <v>0</v>
      </c>
    </row>
    <row r="518" spans="1:30" ht="25.35" customHeight="1" x14ac:dyDescent="0.25">
      <c r="A518" s="14" t="s">
        <v>412</v>
      </c>
      <c r="B518" s="15" t="s">
        <v>27</v>
      </c>
      <c r="C518" s="15" t="s">
        <v>28</v>
      </c>
      <c r="D518" s="15" t="s">
        <v>161</v>
      </c>
      <c r="E518" s="15" t="s">
        <v>970</v>
      </c>
      <c r="F518" s="15" t="s">
        <v>1604</v>
      </c>
      <c r="G518" s="15" t="s">
        <v>1605</v>
      </c>
      <c r="H518" s="15" t="s">
        <v>500</v>
      </c>
      <c r="I518" s="15" t="s">
        <v>223</v>
      </c>
      <c r="J518" s="15" t="s">
        <v>1606</v>
      </c>
      <c r="K518" s="15" t="s">
        <v>1607</v>
      </c>
      <c r="L518" s="15"/>
      <c r="M518" s="15" t="s">
        <v>116</v>
      </c>
      <c r="N518" s="15" t="s">
        <v>1608</v>
      </c>
      <c r="O518" s="15" t="s">
        <v>976</v>
      </c>
      <c r="P518" s="15" t="s">
        <v>1609</v>
      </c>
      <c r="Q518" s="15" t="s">
        <v>534</v>
      </c>
      <c r="R518" s="15" t="s">
        <v>65</v>
      </c>
      <c r="S518" s="15">
        <v>0</v>
      </c>
      <c r="T518" s="15">
        <v>0</v>
      </c>
      <c r="U518" s="31">
        <f t="shared" ref="U518:U581" si="41">SUM(S518:T518)</f>
        <v>0</v>
      </c>
      <c r="V518" s="24">
        <v>7.5</v>
      </c>
      <c r="W518" s="24">
        <f t="shared" ref="W518:W581" si="42">V518*U518</f>
        <v>0</v>
      </c>
      <c r="X518" s="24">
        <v>25</v>
      </c>
      <c r="Y518" s="24">
        <f t="shared" ref="Y518:Y581" si="43">X518*U518</f>
        <v>0</v>
      </c>
      <c r="Z518" s="28" t="str">
        <f>IFERROR(#REF!*U518,"")</f>
        <v/>
      </c>
      <c r="AA518" s="15" t="s">
        <v>978</v>
      </c>
      <c r="AB518" s="16">
        <f>SUM(U518/AA518)</f>
        <v>0</v>
      </c>
      <c r="AC518" s="16">
        <f t="shared" ref="AC518:AC581" si="44">ROUNDDOWN(AB518,0)</f>
        <v>0</v>
      </c>
      <c r="AD518" s="15">
        <f t="shared" ref="AD518:AD581" si="45">SUM(AC518*AA518)</f>
        <v>0</v>
      </c>
    </row>
    <row r="519" spans="1:30" ht="25.35" customHeight="1" x14ac:dyDescent="0.25">
      <c r="A519" s="14" t="s">
        <v>412</v>
      </c>
      <c r="B519" s="15" t="s">
        <v>27</v>
      </c>
      <c r="C519" s="15" t="s">
        <v>28</v>
      </c>
      <c r="D519" s="15" t="s">
        <v>161</v>
      </c>
      <c r="E519" s="15" t="s">
        <v>970</v>
      </c>
      <c r="F519" s="15" t="s">
        <v>1604</v>
      </c>
      <c r="G519" s="15" t="s">
        <v>1605</v>
      </c>
      <c r="H519" s="15" t="s">
        <v>500</v>
      </c>
      <c r="I519" s="15" t="s">
        <v>223</v>
      </c>
      <c r="J519" s="15" t="s">
        <v>1606</v>
      </c>
      <c r="K519" s="15" t="s">
        <v>1607</v>
      </c>
      <c r="L519" s="15"/>
      <c r="M519" s="15" t="s">
        <v>116</v>
      </c>
      <c r="N519" s="15" t="s">
        <v>1610</v>
      </c>
      <c r="O519" s="15" t="s">
        <v>976</v>
      </c>
      <c r="P519" s="15" t="s">
        <v>1611</v>
      </c>
      <c r="Q519" s="15" t="s">
        <v>534</v>
      </c>
      <c r="R519" s="15" t="s">
        <v>65</v>
      </c>
      <c r="S519" s="15">
        <v>0</v>
      </c>
      <c r="T519" s="15">
        <v>0</v>
      </c>
      <c r="U519" s="31">
        <f t="shared" si="41"/>
        <v>0</v>
      </c>
      <c r="V519" s="24">
        <v>7.5</v>
      </c>
      <c r="W519" s="24">
        <f t="shared" si="42"/>
        <v>0</v>
      </c>
      <c r="X519" s="24">
        <v>25</v>
      </c>
      <c r="Y519" s="24">
        <f t="shared" si="43"/>
        <v>0</v>
      </c>
      <c r="Z519" s="28" t="str">
        <f>IFERROR(#REF!*U519,"")</f>
        <v/>
      </c>
      <c r="AA519" s="15" t="s">
        <v>211</v>
      </c>
      <c r="AB519" s="16">
        <f>SUM(U519/AA519)</f>
        <v>0</v>
      </c>
      <c r="AC519" s="16">
        <f t="shared" si="44"/>
        <v>0</v>
      </c>
      <c r="AD519" s="15">
        <f t="shared" si="45"/>
        <v>0</v>
      </c>
    </row>
    <row r="520" spans="1:30" ht="25.35" customHeight="1" x14ac:dyDescent="0.25">
      <c r="A520" s="14" t="s">
        <v>412</v>
      </c>
      <c r="B520" s="15" t="s">
        <v>27</v>
      </c>
      <c r="C520" s="15" t="s">
        <v>28</v>
      </c>
      <c r="D520" s="15" t="s">
        <v>161</v>
      </c>
      <c r="E520" s="15" t="s">
        <v>970</v>
      </c>
      <c r="F520" s="15" t="s">
        <v>1604</v>
      </c>
      <c r="G520" s="15" t="s">
        <v>1605</v>
      </c>
      <c r="H520" s="15" t="s">
        <v>405</v>
      </c>
      <c r="I520" s="15" t="s">
        <v>406</v>
      </c>
      <c r="J520" s="15" t="s">
        <v>1616</v>
      </c>
      <c r="K520" s="15" t="s">
        <v>1617</v>
      </c>
      <c r="L520" s="15"/>
      <c r="M520" s="15" t="s">
        <v>116</v>
      </c>
      <c r="N520" s="15" t="s">
        <v>1620</v>
      </c>
      <c r="O520" s="15" t="s">
        <v>976</v>
      </c>
      <c r="P520" s="15" t="s">
        <v>1621</v>
      </c>
      <c r="Q520" s="15" t="s">
        <v>42</v>
      </c>
      <c r="R520" s="15" t="s">
        <v>77</v>
      </c>
      <c r="S520" s="15">
        <v>0</v>
      </c>
      <c r="T520" s="15">
        <v>0</v>
      </c>
      <c r="U520" s="31">
        <f t="shared" si="41"/>
        <v>0</v>
      </c>
      <c r="V520" s="24">
        <v>6.5</v>
      </c>
      <c r="W520" s="24">
        <f t="shared" si="42"/>
        <v>0</v>
      </c>
      <c r="X520" s="24">
        <v>25</v>
      </c>
      <c r="Y520" s="24">
        <f t="shared" si="43"/>
        <v>0</v>
      </c>
      <c r="Z520" s="28" t="str">
        <f>IFERROR(#REF!*U520,"")</f>
        <v/>
      </c>
      <c r="AA520" s="15" t="s">
        <v>211</v>
      </c>
      <c r="AB520" s="16">
        <f>SUM(U520/AA520)</f>
        <v>0</v>
      </c>
      <c r="AC520" s="16">
        <f t="shared" si="44"/>
        <v>0</v>
      </c>
      <c r="AD520" s="15">
        <f t="shared" si="45"/>
        <v>0</v>
      </c>
    </row>
    <row r="521" spans="1:30" ht="25.35" customHeight="1" x14ac:dyDescent="0.25">
      <c r="A521" s="14" t="s">
        <v>412</v>
      </c>
      <c r="B521" s="15" t="s">
        <v>27</v>
      </c>
      <c r="C521" s="15" t="s">
        <v>28</v>
      </c>
      <c r="D521" s="15" t="s">
        <v>161</v>
      </c>
      <c r="E521" s="15" t="s">
        <v>970</v>
      </c>
      <c r="F521" s="15" t="s">
        <v>1604</v>
      </c>
      <c r="G521" s="15" t="s">
        <v>1605</v>
      </c>
      <c r="H521" s="15" t="s">
        <v>405</v>
      </c>
      <c r="I521" s="15" t="s">
        <v>406</v>
      </c>
      <c r="J521" s="15" t="s">
        <v>1616</v>
      </c>
      <c r="K521" s="15" t="s">
        <v>1617</v>
      </c>
      <c r="L521" s="15"/>
      <c r="M521" s="15" t="s">
        <v>116</v>
      </c>
      <c r="N521" s="15" t="s">
        <v>1622</v>
      </c>
      <c r="O521" s="15" t="s">
        <v>976</v>
      </c>
      <c r="P521" s="15" t="s">
        <v>1623</v>
      </c>
      <c r="Q521" s="15" t="s">
        <v>42</v>
      </c>
      <c r="R521" s="15" t="s">
        <v>77</v>
      </c>
      <c r="S521" s="15">
        <v>0</v>
      </c>
      <c r="T521" s="15">
        <v>0</v>
      </c>
      <c r="U521" s="31">
        <f t="shared" si="41"/>
        <v>0</v>
      </c>
      <c r="V521" s="24">
        <v>6.5</v>
      </c>
      <c r="W521" s="24">
        <f t="shared" si="42"/>
        <v>0</v>
      </c>
      <c r="X521" s="24">
        <v>25</v>
      </c>
      <c r="Y521" s="24">
        <f t="shared" si="43"/>
        <v>0</v>
      </c>
      <c r="Z521" s="28" t="str">
        <f>IFERROR(#REF!*U521,"")</f>
        <v/>
      </c>
      <c r="AA521" s="15" t="s">
        <v>211</v>
      </c>
      <c r="AB521" s="16">
        <f>SUM(U521/AA521)</f>
        <v>0</v>
      </c>
      <c r="AC521" s="16">
        <f t="shared" si="44"/>
        <v>0</v>
      </c>
      <c r="AD521" s="15">
        <f t="shared" si="45"/>
        <v>0</v>
      </c>
    </row>
    <row r="522" spans="1:30" ht="25.35" customHeight="1" x14ac:dyDescent="0.25">
      <c r="A522" s="14" t="s">
        <v>412</v>
      </c>
      <c r="B522" s="15" t="s">
        <v>27</v>
      </c>
      <c r="C522" s="15" t="s">
        <v>28</v>
      </c>
      <c r="D522" s="15" t="s">
        <v>161</v>
      </c>
      <c r="E522" s="15" t="s">
        <v>970</v>
      </c>
      <c r="F522" s="15" t="s">
        <v>1604</v>
      </c>
      <c r="G522" s="15" t="s">
        <v>1605</v>
      </c>
      <c r="H522" s="15" t="s">
        <v>405</v>
      </c>
      <c r="I522" s="15" t="s">
        <v>406</v>
      </c>
      <c r="J522" s="15" t="s">
        <v>1616</v>
      </c>
      <c r="K522" s="15" t="s">
        <v>1617</v>
      </c>
      <c r="L522" s="15"/>
      <c r="M522" s="15" t="s">
        <v>116</v>
      </c>
      <c r="N522" s="15" t="s">
        <v>1618</v>
      </c>
      <c r="O522" s="15" t="s">
        <v>976</v>
      </c>
      <c r="P522" s="15" t="s">
        <v>1619</v>
      </c>
      <c r="Q522" s="15" t="s">
        <v>42</v>
      </c>
      <c r="R522" s="15" t="s">
        <v>77</v>
      </c>
      <c r="S522" s="15">
        <v>0</v>
      </c>
      <c r="T522" s="15">
        <v>0</v>
      </c>
      <c r="U522" s="31">
        <f t="shared" si="41"/>
        <v>0</v>
      </c>
      <c r="V522" s="24">
        <v>6.5</v>
      </c>
      <c r="W522" s="24">
        <f t="shared" si="42"/>
        <v>0</v>
      </c>
      <c r="X522" s="24">
        <v>25</v>
      </c>
      <c r="Y522" s="24">
        <f t="shared" si="43"/>
        <v>0</v>
      </c>
      <c r="Z522" s="28" t="str">
        <f>IFERROR(#REF!*U522,"")</f>
        <v/>
      </c>
      <c r="AA522" s="15" t="s">
        <v>978</v>
      </c>
      <c r="AB522" s="16">
        <f>SUM(U522/AA522)</f>
        <v>0</v>
      </c>
      <c r="AC522" s="16">
        <f t="shared" si="44"/>
        <v>0</v>
      </c>
      <c r="AD522" s="15">
        <f t="shared" si="45"/>
        <v>0</v>
      </c>
    </row>
    <row r="523" spans="1:30" ht="25.35" customHeight="1" x14ac:dyDescent="0.25">
      <c r="A523" s="14" t="s">
        <v>412</v>
      </c>
      <c r="B523" s="15" t="s">
        <v>27</v>
      </c>
      <c r="C523" s="15" t="s">
        <v>28</v>
      </c>
      <c r="D523" s="15" t="s">
        <v>170</v>
      </c>
      <c r="E523" s="15" t="s">
        <v>970</v>
      </c>
      <c r="F523" s="15" t="s">
        <v>1111</v>
      </c>
      <c r="G523" s="15" t="s">
        <v>1112</v>
      </c>
      <c r="H523" s="15" t="s">
        <v>1120</v>
      </c>
      <c r="I523" s="15" t="s">
        <v>1121</v>
      </c>
      <c r="J523" s="15" t="s">
        <v>1115</v>
      </c>
      <c r="K523" s="15" t="s">
        <v>1116</v>
      </c>
      <c r="L523" s="15"/>
      <c r="M523" s="15" t="s">
        <v>116</v>
      </c>
      <c r="N523" s="15" t="s">
        <v>1122</v>
      </c>
      <c r="O523" s="15" t="s">
        <v>1118</v>
      </c>
      <c r="P523" s="15" t="s">
        <v>1123</v>
      </c>
      <c r="Q523" s="15" t="s">
        <v>534</v>
      </c>
      <c r="R523" s="15" t="s">
        <v>65</v>
      </c>
      <c r="S523" s="15">
        <v>177</v>
      </c>
      <c r="T523" s="15">
        <v>0</v>
      </c>
      <c r="U523" s="31">
        <f t="shared" si="41"/>
        <v>177</v>
      </c>
      <c r="V523" s="24">
        <v>12.1</v>
      </c>
      <c r="W523" s="24">
        <f t="shared" si="42"/>
        <v>2141.6999999999998</v>
      </c>
      <c r="X523" s="24">
        <v>30</v>
      </c>
      <c r="Y523" s="24">
        <f t="shared" si="43"/>
        <v>5310</v>
      </c>
      <c r="Z523" s="28" t="str">
        <f>IFERROR(#REF!*U523,"")</f>
        <v/>
      </c>
      <c r="AA523" s="15" t="s">
        <v>37</v>
      </c>
      <c r="AB523" s="16">
        <f>SUM(U523/AA523)</f>
        <v>2.1071428571428572</v>
      </c>
      <c r="AC523" s="16">
        <f t="shared" si="44"/>
        <v>2</v>
      </c>
      <c r="AD523" s="15">
        <f t="shared" si="45"/>
        <v>168</v>
      </c>
    </row>
    <row r="524" spans="1:30" ht="25.35" customHeight="1" x14ac:dyDescent="0.25">
      <c r="A524" s="14" t="s">
        <v>412</v>
      </c>
      <c r="B524" s="15" t="s">
        <v>27</v>
      </c>
      <c r="C524" s="15" t="s">
        <v>28</v>
      </c>
      <c r="D524" s="15" t="s">
        <v>170</v>
      </c>
      <c r="E524" s="15" t="s">
        <v>970</v>
      </c>
      <c r="F524" s="15" t="s">
        <v>1111</v>
      </c>
      <c r="G524" s="15" t="s">
        <v>1112</v>
      </c>
      <c r="H524" s="15" t="s">
        <v>1113</v>
      </c>
      <c r="I524" s="15" t="s">
        <v>1114</v>
      </c>
      <c r="J524" s="15" t="s">
        <v>1115</v>
      </c>
      <c r="K524" s="15" t="s">
        <v>1116</v>
      </c>
      <c r="L524" s="15"/>
      <c r="M524" s="15" t="s">
        <v>116</v>
      </c>
      <c r="N524" s="15" t="s">
        <v>1117</v>
      </c>
      <c r="O524" s="15" t="s">
        <v>1118</v>
      </c>
      <c r="P524" s="15" t="s">
        <v>1119</v>
      </c>
      <c r="Q524" s="15" t="s">
        <v>534</v>
      </c>
      <c r="R524" s="15" t="s">
        <v>65</v>
      </c>
      <c r="S524" s="15">
        <v>98</v>
      </c>
      <c r="T524" s="15">
        <v>0</v>
      </c>
      <c r="U524" s="31">
        <f t="shared" si="41"/>
        <v>98</v>
      </c>
      <c r="V524" s="24">
        <v>12.1</v>
      </c>
      <c r="W524" s="24">
        <f t="shared" si="42"/>
        <v>1185.8</v>
      </c>
      <c r="X524" s="24">
        <v>30</v>
      </c>
      <c r="Y524" s="24">
        <f t="shared" si="43"/>
        <v>2940</v>
      </c>
      <c r="Z524" s="28" t="str">
        <f>IFERROR(#REF!*U524,"")</f>
        <v/>
      </c>
      <c r="AA524" s="15" t="s">
        <v>37</v>
      </c>
      <c r="AB524" s="16">
        <f>SUM(U524/AA524)</f>
        <v>1.1666666666666667</v>
      </c>
      <c r="AC524" s="16">
        <f t="shared" si="44"/>
        <v>1</v>
      </c>
      <c r="AD524" s="15">
        <f t="shared" si="45"/>
        <v>84</v>
      </c>
    </row>
    <row r="525" spans="1:30" ht="115.35" customHeight="1" x14ac:dyDescent="0.25">
      <c r="A525" s="14"/>
      <c r="B525" s="15" t="s">
        <v>27</v>
      </c>
      <c r="C525" s="15" t="s">
        <v>28</v>
      </c>
      <c r="D525" s="15" t="s">
        <v>86</v>
      </c>
      <c r="E525" s="15" t="s">
        <v>970</v>
      </c>
      <c r="F525" s="15" t="s">
        <v>1151</v>
      </c>
      <c r="G525" s="15" t="s">
        <v>1152</v>
      </c>
      <c r="H525" s="15" t="s">
        <v>1156</v>
      </c>
      <c r="I525" s="15" t="s">
        <v>1157</v>
      </c>
      <c r="J525" s="15" t="s">
        <v>721</v>
      </c>
      <c r="K525" s="15" t="s">
        <v>722</v>
      </c>
      <c r="L525" s="15"/>
      <c r="M525" s="15" t="s">
        <v>469</v>
      </c>
      <c r="N525" s="15" t="s">
        <v>1158</v>
      </c>
      <c r="O525" s="15" t="s">
        <v>1154</v>
      </c>
      <c r="P525" s="15" t="s">
        <v>1159</v>
      </c>
      <c r="Q525" s="15" t="s">
        <v>42</v>
      </c>
      <c r="R525" s="15" t="s">
        <v>55</v>
      </c>
      <c r="S525" s="15">
        <v>11</v>
      </c>
      <c r="T525" s="15">
        <v>0</v>
      </c>
      <c r="U525" s="31">
        <f t="shared" si="41"/>
        <v>11</v>
      </c>
      <c r="V525" s="24">
        <v>8</v>
      </c>
      <c r="W525" s="24">
        <f t="shared" si="42"/>
        <v>88</v>
      </c>
      <c r="X525" s="24">
        <v>20</v>
      </c>
      <c r="Y525" s="24">
        <f t="shared" si="43"/>
        <v>220</v>
      </c>
      <c r="Z525" s="28" t="str">
        <f>IFERROR(#REF!*U525,"")</f>
        <v/>
      </c>
      <c r="AA525" s="15" t="s">
        <v>978</v>
      </c>
      <c r="AB525" s="16">
        <f>SUM(U525/AA525)</f>
        <v>0.10185185185185185</v>
      </c>
      <c r="AC525" s="16">
        <f t="shared" si="44"/>
        <v>0</v>
      </c>
      <c r="AD525" s="15">
        <f t="shared" si="45"/>
        <v>0</v>
      </c>
    </row>
    <row r="526" spans="1:30" ht="25.35" customHeight="1" x14ac:dyDescent="0.25">
      <c r="A526" s="14" t="s">
        <v>412</v>
      </c>
      <c r="B526" s="15" t="s">
        <v>27</v>
      </c>
      <c r="C526" s="15" t="s">
        <v>28</v>
      </c>
      <c r="D526" s="15" t="s">
        <v>86</v>
      </c>
      <c r="E526" s="15" t="s">
        <v>970</v>
      </c>
      <c r="F526" s="15" t="s">
        <v>1151</v>
      </c>
      <c r="G526" s="15" t="s">
        <v>1152</v>
      </c>
      <c r="H526" s="15" t="s">
        <v>517</v>
      </c>
      <c r="I526" s="15" t="s">
        <v>374</v>
      </c>
      <c r="J526" s="15" t="s">
        <v>721</v>
      </c>
      <c r="K526" s="15" t="s">
        <v>722</v>
      </c>
      <c r="L526" s="15"/>
      <c r="M526" s="15" t="s">
        <v>57</v>
      </c>
      <c r="N526" s="15" t="s">
        <v>1153</v>
      </c>
      <c r="O526" s="15" t="s">
        <v>1154</v>
      </c>
      <c r="P526" s="15" t="s">
        <v>1155</v>
      </c>
      <c r="Q526" s="15" t="s">
        <v>42</v>
      </c>
      <c r="R526" s="15" t="s">
        <v>55</v>
      </c>
      <c r="S526" s="15">
        <v>66</v>
      </c>
      <c r="T526" s="15">
        <v>0</v>
      </c>
      <c r="U526" s="31">
        <f t="shared" si="41"/>
        <v>66</v>
      </c>
      <c r="V526" s="24">
        <v>8</v>
      </c>
      <c r="W526" s="24">
        <f t="shared" si="42"/>
        <v>528</v>
      </c>
      <c r="X526" s="24">
        <v>20</v>
      </c>
      <c r="Y526" s="24">
        <f t="shared" si="43"/>
        <v>1320</v>
      </c>
      <c r="Z526" s="28" t="str">
        <f>IFERROR(#REF!*U526,"")</f>
        <v/>
      </c>
      <c r="AA526" s="15" t="s">
        <v>978</v>
      </c>
      <c r="AB526" s="16">
        <f>SUM(U526/AA526)</f>
        <v>0.61111111111111116</v>
      </c>
      <c r="AC526" s="16">
        <f t="shared" si="44"/>
        <v>0</v>
      </c>
      <c r="AD526" s="15">
        <f t="shared" si="45"/>
        <v>0</v>
      </c>
    </row>
    <row r="527" spans="1:30" ht="25.35" customHeight="1" x14ac:dyDescent="0.25">
      <c r="A527" s="14" t="s">
        <v>412</v>
      </c>
      <c r="B527" s="15" t="s">
        <v>27</v>
      </c>
      <c r="C527" s="15" t="s">
        <v>28</v>
      </c>
      <c r="D527" s="15" t="s">
        <v>179</v>
      </c>
      <c r="E527" s="15" t="s">
        <v>2011</v>
      </c>
      <c r="F527" s="15" t="s">
        <v>2012</v>
      </c>
      <c r="G527" s="15" t="s">
        <v>2013</v>
      </c>
      <c r="H527" s="15" t="s">
        <v>373</v>
      </c>
      <c r="I527" s="15" t="s">
        <v>374</v>
      </c>
      <c r="J527" s="15" t="s">
        <v>1951</v>
      </c>
      <c r="K527" s="15" t="s">
        <v>1952</v>
      </c>
      <c r="L527" s="15"/>
      <c r="M527" s="15" t="s">
        <v>116</v>
      </c>
      <c r="N527" s="15" t="s">
        <v>2014</v>
      </c>
      <c r="O527" s="15" t="s">
        <v>1593</v>
      </c>
      <c r="P527" s="15" t="s">
        <v>2015</v>
      </c>
      <c r="Q527" s="15" t="s">
        <v>42</v>
      </c>
      <c r="R527" s="15" t="s">
        <v>55</v>
      </c>
      <c r="S527" s="15">
        <v>53</v>
      </c>
      <c r="T527" s="15">
        <v>0</v>
      </c>
      <c r="U527" s="31">
        <f t="shared" si="41"/>
        <v>53</v>
      </c>
      <c r="V527" s="24">
        <v>18</v>
      </c>
      <c r="W527" s="24">
        <f t="shared" si="42"/>
        <v>954</v>
      </c>
      <c r="X527" s="24">
        <v>40</v>
      </c>
      <c r="Y527" s="24">
        <f t="shared" si="43"/>
        <v>2120</v>
      </c>
      <c r="Z527" s="28" t="str">
        <f>IFERROR(#REF!*U527,"")</f>
        <v/>
      </c>
      <c r="AA527" s="15" t="s">
        <v>1026</v>
      </c>
      <c r="AB527" s="16">
        <f>SUM(U527/AA527)</f>
        <v>0.80303030303030298</v>
      </c>
      <c r="AC527" s="16">
        <f t="shared" si="44"/>
        <v>0</v>
      </c>
      <c r="AD527" s="15">
        <f t="shared" si="45"/>
        <v>0</v>
      </c>
    </row>
    <row r="528" spans="1:30" ht="115.35" customHeight="1" x14ac:dyDescent="0.25">
      <c r="A528" s="14"/>
      <c r="B528" s="15" t="s">
        <v>27</v>
      </c>
      <c r="C528" s="15" t="s">
        <v>28</v>
      </c>
      <c r="D528" s="15" t="s">
        <v>86</v>
      </c>
      <c r="E528" s="15" t="s">
        <v>704</v>
      </c>
      <c r="F528" s="15" t="s">
        <v>1501</v>
      </c>
      <c r="G528" s="15" t="s">
        <v>1502</v>
      </c>
      <c r="H528" s="15" t="s">
        <v>373</v>
      </c>
      <c r="I528" s="15" t="s">
        <v>374</v>
      </c>
      <c r="J528" s="15" t="s">
        <v>124</v>
      </c>
      <c r="K528" s="15" t="s">
        <v>125</v>
      </c>
      <c r="L528" s="15"/>
      <c r="M528" s="15" t="s">
        <v>57</v>
      </c>
      <c r="N528" s="15" t="s">
        <v>1509</v>
      </c>
      <c r="O528" s="15" t="s">
        <v>1154</v>
      </c>
      <c r="P528" s="15" t="s">
        <v>1510</v>
      </c>
      <c r="Q528" s="15" t="s">
        <v>42</v>
      </c>
      <c r="R528" s="15" t="s">
        <v>55</v>
      </c>
      <c r="S528" s="15">
        <v>128</v>
      </c>
      <c r="T528" s="15">
        <v>0</v>
      </c>
      <c r="U528" s="31">
        <f t="shared" si="41"/>
        <v>128</v>
      </c>
      <c r="V528" s="24">
        <v>18</v>
      </c>
      <c r="W528" s="24">
        <f t="shared" si="42"/>
        <v>2304</v>
      </c>
      <c r="X528" s="24">
        <v>45</v>
      </c>
      <c r="Y528" s="24">
        <f t="shared" si="43"/>
        <v>5760</v>
      </c>
      <c r="Z528" s="28" t="str">
        <f>IFERROR(#REF!*U528,"")</f>
        <v/>
      </c>
      <c r="AA528" s="15" t="s">
        <v>106</v>
      </c>
      <c r="AB528" s="16">
        <f>SUM(U528/AA528)</f>
        <v>2.3703703703703702</v>
      </c>
      <c r="AC528" s="16">
        <f t="shared" si="44"/>
        <v>2</v>
      </c>
      <c r="AD528" s="15">
        <f t="shared" si="45"/>
        <v>108</v>
      </c>
    </row>
    <row r="529" spans="1:30" ht="25.35" customHeight="1" x14ac:dyDescent="0.25">
      <c r="A529" s="14" t="s">
        <v>412</v>
      </c>
      <c r="B529" s="15" t="s">
        <v>27</v>
      </c>
      <c r="C529" s="15" t="s">
        <v>28</v>
      </c>
      <c r="D529" s="15" t="s">
        <v>86</v>
      </c>
      <c r="E529" s="15" t="s">
        <v>704</v>
      </c>
      <c r="F529" s="15" t="s">
        <v>1501</v>
      </c>
      <c r="G529" s="15" t="s">
        <v>1502</v>
      </c>
      <c r="H529" s="15" t="s">
        <v>373</v>
      </c>
      <c r="I529" s="15" t="s">
        <v>374</v>
      </c>
      <c r="J529" s="15" t="s">
        <v>124</v>
      </c>
      <c r="K529" s="15" t="s">
        <v>125</v>
      </c>
      <c r="L529" s="15"/>
      <c r="M529" s="15" t="s">
        <v>57</v>
      </c>
      <c r="N529" s="15" t="s">
        <v>1511</v>
      </c>
      <c r="O529" s="15" t="s">
        <v>1154</v>
      </c>
      <c r="P529" s="15" t="s">
        <v>1512</v>
      </c>
      <c r="Q529" s="15" t="s">
        <v>42</v>
      </c>
      <c r="R529" s="15" t="s">
        <v>55</v>
      </c>
      <c r="S529" s="15">
        <v>0</v>
      </c>
      <c r="T529" s="15">
        <v>0</v>
      </c>
      <c r="U529" s="31">
        <f t="shared" si="41"/>
        <v>0</v>
      </c>
      <c r="V529" s="24">
        <v>18</v>
      </c>
      <c r="W529" s="24">
        <f t="shared" si="42"/>
        <v>0</v>
      </c>
      <c r="X529" s="24">
        <v>45</v>
      </c>
      <c r="Y529" s="24">
        <f t="shared" si="43"/>
        <v>0</v>
      </c>
      <c r="Z529" s="28" t="str">
        <f>IFERROR(#REF!*U529,"")</f>
        <v/>
      </c>
      <c r="AA529" s="15" t="s">
        <v>106</v>
      </c>
      <c r="AB529" s="16">
        <f>SUM(U529/AA529)</f>
        <v>0</v>
      </c>
      <c r="AC529" s="16">
        <f t="shared" si="44"/>
        <v>0</v>
      </c>
      <c r="AD529" s="15">
        <f t="shared" si="45"/>
        <v>0</v>
      </c>
    </row>
    <row r="530" spans="1:30" ht="25.35" customHeight="1" x14ac:dyDescent="0.25">
      <c r="A530" s="14" t="s">
        <v>412</v>
      </c>
      <c r="B530" s="15" t="s">
        <v>27</v>
      </c>
      <c r="C530" s="15" t="s">
        <v>28</v>
      </c>
      <c r="D530" s="15" t="s">
        <v>86</v>
      </c>
      <c r="E530" s="15" t="s">
        <v>704</v>
      </c>
      <c r="F530" s="15" t="s">
        <v>1501</v>
      </c>
      <c r="G530" s="15" t="s">
        <v>1502</v>
      </c>
      <c r="H530" s="15" t="s">
        <v>373</v>
      </c>
      <c r="I530" s="15" t="s">
        <v>374</v>
      </c>
      <c r="J530" s="15" t="s">
        <v>124</v>
      </c>
      <c r="K530" s="15" t="s">
        <v>125</v>
      </c>
      <c r="L530" s="15"/>
      <c r="M530" s="15" t="s">
        <v>57</v>
      </c>
      <c r="N530" s="15" t="s">
        <v>1513</v>
      </c>
      <c r="O530" s="15" t="s">
        <v>1154</v>
      </c>
      <c r="P530" s="15" t="s">
        <v>1514</v>
      </c>
      <c r="Q530" s="15" t="s">
        <v>42</v>
      </c>
      <c r="R530" s="15" t="s">
        <v>55</v>
      </c>
      <c r="S530" s="15">
        <v>46</v>
      </c>
      <c r="T530" s="15">
        <v>0</v>
      </c>
      <c r="U530" s="31">
        <f t="shared" si="41"/>
        <v>46</v>
      </c>
      <c r="V530" s="24">
        <v>18</v>
      </c>
      <c r="W530" s="24">
        <f t="shared" si="42"/>
        <v>828</v>
      </c>
      <c r="X530" s="24">
        <v>45</v>
      </c>
      <c r="Y530" s="24">
        <f t="shared" si="43"/>
        <v>2070</v>
      </c>
      <c r="Z530" s="28" t="str">
        <f>IFERROR(#REF!*U530,"")</f>
        <v/>
      </c>
      <c r="AA530" s="15" t="s">
        <v>106</v>
      </c>
      <c r="AB530" s="16">
        <f>SUM(U530/AA530)</f>
        <v>0.85185185185185186</v>
      </c>
      <c r="AC530" s="16">
        <f t="shared" si="44"/>
        <v>0</v>
      </c>
      <c r="AD530" s="15">
        <f t="shared" si="45"/>
        <v>0</v>
      </c>
    </row>
    <row r="531" spans="1:30" ht="25.35" customHeight="1" x14ac:dyDescent="0.25">
      <c r="A531" s="14" t="s">
        <v>412</v>
      </c>
      <c r="B531" s="15" t="s">
        <v>27</v>
      </c>
      <c r="C531" s="15" t="s">
        <v>28</v>
      </c>
      <c r="D531" s="15" t="s">
        <v>86</v>
      </c>
      <c r="E531" s="15" t="s">
        <v>704</v>
      </c>
      <c r="F531" s="15" t="s">
        <v>1501</v>
      </c>
      <c r="G531" s="15" t="s">
        <v>1502</v>
      </c>
      <c r="H531" s="15" t="s">
        <v>373</v>
      </c>
      <c r="I531" s="15" t="s">
        <v>374</v>
      </c>
      <c r="J531" s="15" t="s">
        <v>124</v>
      </c>
      <c r="K531" s="15" t="s">
        <v>125</v>
      </c>
      <c r="L531" s="15"/>
      <c r="M531" s="15" t="s">
        <v>57</v>
      </c>
      <c r="N531" s="15" t="s">
        <v>1515</v>
      </c>
      <c r="O531" s="15" t="s">
        <v>1154</v>
      </c>
      <c r="P531" s="15" t="s">
        <v>1516</v>
      </c>
      <c r="Q531" s="15" t="s">
        <v>42</v>
      </c>
      <c r="R531" s="15" t="s">
        <v>55</v>
      </c>
      <c r="S531" s="15">
        <v>43</v>
      </c>
      <c r="T531" s="15">
        <v>0</v>
      </c>
      <c r="U531" s="31">
        <f t="shared" si="41"/>
        <v>43</v>
      </c>
      <c r="V531" s="24">
        <v>18</v>
      </c>
      <c r="W531" s="24">
        <f t="shared" si="42"/>
        <v>774</v>
      </c>
      <c r="X531" s="24">
        <v>45</v>
      </c>
      <c r="Y531" s="24">
        <f t="shared" si="43"/>
        <v>1935</v>
      </c>
      <c r="Z531" s="28" t="str">
        <f>IFERROR(#REF!*U531,"")</f>
        <v/>
      </c>
      <c r="AA531" s="15" t="s">
        <v>111</v>
      </c>
      <c r="AB531" s="16">
        <f>SUM(U531/AA531)</f>
        <v>0.89583333333333337</v>
      </c>
      <c r="AC531" s="16">
        <f t="shared" si="44"/>
        <v>0</v>
      </c>
      <c r="AD531" s="15">
        <f t="shared" si="45"/>
        <v>0</v>
      </c>
    </row>
    <row r="532" spans="1:30" ht="25.35" customHeight="1" x14ac:dyDescent="0.25">
      <c r="A532" s="14" t="s">
        <v>412</v>
      </c>
      <c r="B532" s="15" t="s">
        <v>27</v>
      </c>
      <c r="C532" s="15" t="s">
        <v>28</v>
      </c>
      <c r="D532" s="15" t="s">
        <v>86</v>
      </c>
      <c r="E532" s="15" t="s">
        <v>704</v>
      </c>
      <c r="F532" s="15" t="s">
        <v>1501</v>
      </c>
      <c r="G532" s="15" t="s">
        <v>1502</v>
      </c>
      <c r="H532" s="15" t="s">
        <v>373</v>
      </c>
      <c r="I532" s="15" t="s">
        <v>374</v>
      </c>
      <c r="J532" s="15" t="s">
        <v>124</v>
      </c>
      <c r="K532" s="15" t="s">
        <v>125</v>
      </c>
      <c r="L532" s="15"/>
      <c r="M532" s="15" t="s">
        <v>57</v>
      </c>
      <c r="N532" s="15" t="s">
        <v>1517</v>
      </c>
      <c r="O532" s="15" t="s">
        <v>1154</v>
      </c>
      <c r="P532" s="15" t="s">
        <v>1518</v>
      </c>
      <c r="Q532" s="15" t="s">
        <v>42</v>
      </c>
      <c r="R532" s="15" t="s">
        <v>55</v>
      </c>
      <c r="S532" s="15">
        <v>446</v>
      </c>
      <c r="T532" s="15">
        <v>0</v>
      </c>
      <c r="U532" s="31">
        <f t="shared" si="41"/>
        <v>446</v>
      </c>
      <c r="V532" s="24">
        <v>18</v>
      </c>
      <c r="W532" s="24">
        <f t="shared" si="42"/>
        <v>8028</v>
      </c>
      <c r="X532" s="24">
        <v>45</v>
      </c>
      <c r="Y532" s="24">
        <f t="shared" si="43"/>
        <v>20070</v>
      </c>
      <c r="Z532" s="28" t="str">
        <f>IFERROR(#REF!*U532,"")</f>
        <v/>
      </c>
      <c r="AA532" s="15" t="s">
        <v>111</v>
      </c>
      <c r="AB532" s="16">
        <f>SUM(U532/AA532)</f>
        <v>9.2916666666666661</v>
      </c>
      <c r="AC532" s="16">
        <f t="shared" si="44"/>
        <v>9</v>
      </c>
      <c r="AD532" s="15">
        <f t="shared" si="45"/>
        <v>432</v>
      </c>
    </row>
    <row r="533" spans="1:30" ht="25.35" customHeight="1" x14ac:dyDescent="0.25">
      <c r="A533" s="14" t="s">
        <v>412</v>
      </c>
      <c r="B533" s="15" t="s">
        <v>27</v>
      </c>
      <c r="C533" s="15" t="s">
        <v>28</v>
      </c>
      <c r="D533" s="15" t="s">
        <v>86</v>
      </c>
      <c r="E533" s="15" t="s">
        <v>704</v>
      </c>
      <c r="F533" s="15" t="s">
        <v>1501</v>
      </c>
      <c r="G533" s="15" t="s">
        <v>1502</v>
      </c>
      <c r="H533" s="15" t="s">
        <v>373</v>
      </c>
      <c r="I533" s="15" t="s">
        <v>374</v>
      </c>
      <c r="J533" s="15" t="s">
        <v>124</v>
      </c>
      <c r="K533" s="15" t="s">
        <v>125</v>
      </c>
      <c r="L533" s="15"/>
      <c r="M533" s="15" t="s">
        <v>57</v>
      </c>
      <c r="N533" s="15" t="s">
        <v>1519</v>
      </c>
      <c r="O533" s="15" t="s">
        <v>1154</v>
      </c>
      <c r="P533" s="15" t="s">
        <v>1520</v>
      </c>
      <c r="Q533" s="15" t="s">
        <v>42</v>
      </c>
      <c r="R533" s="15" t="s">
        <v>55</v>
      </c>
      <c r="S533" s="15">
        <v>150</v>
      </c>
      <c r="T533" s="15">
        <v>0</v>
      </c>
      <c r="U533" s="31">
        <f t="shared" si="41"/>
        <v>150</v>
      </c>
      <c r="V533" s="24">
        <v>18</v>
      </c>
      <c r="W533" s="24">
        <f t="shared" si="42"/>
        <v>2700</v>
      </c>
      <c r="X533" s="24">
        <v>45</v>
      </c>
      <c r="Y533" s="24">
        <f t="shared" si="43"/>
        <v>6750</v>
      </c>
      <c r="Z533" s="28" t="str">
        <f>IFERROR(#REF!*U533,"")</f>
        <v/>
      </c>
      <c r="AA533" s="15" t="s">
        <v>111</v>
      </c>
      <c r="AB533" s="16">
        <f>SUM(U533/AA533)</f>
        <v>3.125</v>
      </c>
      <c r="AC533" s="16">
        <f t="shared" si="44"/>
        <v>3</v>
      </c>
      <c r="AD533" s="15">
        <f t="shared" si="45"/>
        <v>144</v>
      </c>
    </row>
    <row r="534" spans="1:30" ht="115.35" customHeight="1" x14ac:dyDescent="0.25">
      <c r="A534" s="14"/>
      <c r="B534" s="15" t="s">
        <v>27</v>
      </c>
      <c r="C534" s="15" t="s">
        <v>28</v>
      </c>
      <c r="D534" s="15" t="s">
        <v>170</v>
      </c>
      <c r="E534" s="15" t="s">
        <v>2011</v>
      </c>
      <c r="F534" s="15" t="s">
        <v>2012</v>
      </c>
      <c r="G534" s="15" t="s">
        <v>2013</v>
      </c>
      <c r="H534" s="15" t="s">
        <v>2016</v>
      </c>
      <c r="I534" s="15" t="s">
        <v>2017</v>
      </c>
      <c r="J534" s="15" t="s">
        <v>1951</v>
      </c>
      <c r="K534" s="15" t="s">
        <v>1952</v>
      </c>
      <c r="L534" s="15"/>
      <c r="M534" s="15" t="s">
        <v>116</v>
      </c>
      <c r="N534" s="15" t="s">
        <v>2018</v>
      </c>
      <c r="O534" s="15" t="s">
        <v>1593</v>
      </c>
      <c r="P534" s="15" t="s">
        <v>2019</v>
      </c>
      <c r="Q534" s="15" t="s">
        <v>42</v>
      </c>
      <c r="R534" s="15" t="s">
        <v>77</v>
      </c>
      <c r="S534" s="15">
        <v>146</v>
      </c>
      <c r="T534" s="15">
        <v>0</v>
      </c>
      <c r="U534" s="31">
        <f t="shared" si="41"/>
        <v>146</v>
      </c>
      <c r="V534" s="24">
        <v>18</v>
      </c>
      <c r="W534" s="24">
        <f t="shared" si="42"/>
        <v>2628</v>
      </c>
      <c r="X534" s="24">
        <v>40</v>
      </c>
      <c r="Y534" s="24">
        <f t="shared" si="43"/>
        <v>5840</v>
      </c>
      <c r="Z534" s="28" t="str">
        <f>IFERROR(#REF!*U534,"")</f>
        <v/>
      </c>
      <c r="AA534" s="15" t="s">
        <v>1026</v>
      </c>
      <c r="AB534" s="16">
        <f>SUM(U534/AA534)</f>
        <v>2.2121212121212119</v>
      </c>
      <c r="AC534" s="16">
        <f t="shared" si="44"/>
        <v>2</v>
      </c>
      <c r="AD534" s="15">
        <f t="shared" si="45"/>
        <v>132</v>
      </c>
    </row>
    <row r="535" spans="1:30" ht="25.35" customHeight="1" x14ac:dyDescent="0.25">
      <c r="A535" s="14" t="s">
        <v>412</v>
      </c>
      <c r="B535" s="15" t="s">
        <v>27</v>
      </c>
      <c r="C535" s="15" t="s">
        <v>28</v>
      </c>
      <c r="D535" s="15" t="s">
        <v>86</v>
      </c>
      <c r="E535" s="15" t="s">
        <v>402</v>
      </c>
      <c r="F535" s="15" t="s">
        <v>1188</v>
      </c>
      <c r="G535" s="15" t="s">
        <v>1189</v>
      </c>
      <c r="H535" s="15" t="s">
        <v>979</v>
      </c>
      <c r="I535" s="15" t="s">
        <v>980</v>
      </c>
      <c r="J535" s="15" t="s">
        <v>35</v>
      </c>
      <c r="K535" s="15" t="s">
        <v>36</v>
      </c>
      <c r="L535" s="15"/>
      <c r="M535" s="15" t="s">
        <v>57</v>
      </c>
      <c r="N535" s="15" t="s">
        <v>1217</v>
      </c>
      <c r="O535" s="15" t="s">
        <v>1205</v>
      </c>
      <c r="P535" s="15" t="s">
        <v>1218</v>
      </c>
      <c r="Q535" s="15" t="s">
        <v>42</v>
      </c>
      <c r="R535" s="15" t="s">
        <v>55</v>
      </c>
      <c r="S535" s="15">
        <v>4299</v>
      </c>
      <c r="T535" s="15">
        <v>0</v>
      </c>
      <c r="U535" s="31">
        <f t="shared" si="41"/>
        <v>4299</v>
      </c>
      <c r="V535" s="24">
        <v>13</v>
      </c>
      <c r="W535" s="24">
        <f t="shared" si="42"/>
        <v>55887</v>
      </c>
      <c r="X535" s="24">
        <v>35</v>
      </c>
      <c r="Y535" s="24">
        <f t="shared" si="43"/>
        <v>150465</v>
      </c>
      <c r="Z535" s="28" t="str">
        <f>IFERROR(#REF!*U535,"")</f>
        <v/>
      </c>
      <c r="AA535" s="15" t="s">
        <v>53</v>
      </c>
      <c r="AB535" s="16">
        <f>SUM(U535/AA535)</f>
        <v>143.30000000000001</v>
      </c>
      <c r="AC535" s="16">
        <f t="shared" si="44"/>
        <v>143</v>
      </c>
      <c r="AD535" s="15">
        <f t="shared" si="45"/>
        <v>4290</v>
      </c>
    </row>
    <row r="536" spans="1:30" ht="25.35" customHeight="1" x14ac:dyDescent="0.25">
      <c r="A536" s="14" t="s">
        <v>412</v>
      </c>
      <c r="B536" s="15" t="s">
        <v>27</v>
      </c>
      <c r="C536" s="15" t="s">
        <v>28</v>
      </c>
      <c r="D536" s="15" t="s">
        <v>86</v>
      </c>
      <c r="E536" s="15" t="s">
        <v>402</v>
      </c>
      <c r="F536" s="15" t="s">
        <v>1188</v>
      </c>
      <c r="G536" s="15" t="s">
        <v>1189</v>
      </c>
      <c r="H536" s="15" t="s">
        <v>979</v>
      </c>
      <c r="I536" s="15" t="s">
        <v>980</v>
      </c>
      <c r="J536" s="15" t="s">
        <v>35</v>
      </c>
      <c r="K536" s="15" t="s">
        <v>36</v>
      </c>
      <c r="L536" s="15"/>
      <c r="M536" s="15" t="s">
        <v>57</v>
      </c>
      <c r="N536" s="15" t="s">
        <v>1219</v>
      </c>
      <c r="O536" s="15" t="s">
        <v>1205</v>
      </c>
      <c r="P536" s="15" t="s">
        <v>1220</v>
      </c>
      <c r="Q536" s="15" t="s">
        <v>42</v>
      </c>
      <c r="R536" s="15" t="s">
        <v>55</v>
      </c>
      <c r="S536" s="15">
        <v>5165</v>
      </c>
      <c r="T536" s="15">
        <v>0</v>
      </c>
      <c r="U536" s="31">
        <f t="shared" si="41"/>
        <v>5165</v>
      </c>
      <c r="V536" s="24">
        <v>13</v>
      </c>
      <c r="W536" s="24">
        <f t="shared" si="42"/>
        <v>67145</v>
      </c>
      <c r="X536" s="24">
        <v>35</v>
      </c>
      <c r="Y536" s="24">
        <f t="shared" si="43"/>
        <v>180775</v>
      </c>
      <c r="Z536" s="28" t="str">
        <f>IFERROR(#REF!*U536,"")</f>
        <v/>
      </c>
      <c r="AA536" s="15" t="s">
        <v>53</v>
      </c>
      <c r="AB536" s="16">
        <f>SUM(U536/AA536)</f>
        <v>172.16666666666666</v>
      </c>
      <c r="AC536" s="16">
        <f t="shared" si="44"/>
        <v>172</v>
      </c>
      <c r="AD536" s="15">
        <f t="shared" si="45"/>
        <v>5160</v>
      </c>
    </row>
    <row r="537" spans="1:30" ht="25.35" customHeight="1" x14ac:dyDescent="0.25">
      <c r="A537" s="14" t="s">
        <v>412</v>
      </c>
      <c r="B537" s="15" t="s">
        <v>27</v>
      </c>
      <c r="C537" s="15" t="s">
        <v>28</v>
      </c>
      <c r="D537" s="15" t="s">
        <v>86</v>
      </c>
      <c r="E537" s="15" t="s">
        <v>402</v>
      </c>
      <c r="F537" s="15" t="s">
        <v>1188</v>
      </c>
      <c r="G537" s="15" t="s">
        <v>1189</v>
      </c>
      <c r="H537" s="15" t="s">
        <v>979</v>
      </c>
      <c r="I537" s="15" t="s">
        <v>980</v>
      </c>
      <c r="J537" s="15" t="s">
        <v>35</v>
      </c>
      <c r="K537" s="15" t="s">
        <v>36</v>
      </c>
      <c r="L537" s="15"/>
      <c r="M537" s="15" t="s">
        <v>57</v>
      </c>
      <c r="N537" s="15" t="s">
        <v>1221</v>
      </c>
      <c r="O537" s="15" t="s">
        <v>1205</v>
      </c>
      <c r="P537" s="15" t="s">
        <v>1222</v>
      </c>
      <c r="Q537" s="15" t="s">
        <v>42</v>
      </c>
      <c r="R537" s="15" t="s">
        <v>55</v>
      </c>
      <c r="S537" s="15">
        <v>1455</v>
      </c>
      <c r="T537" s="15">
        <v>0</v>
      </c>
      <c r="U537" s="31">
        <f t="shared" si="41"/>
        <v>1455</v>
      </c>
      <c r="V537" s="24">
        <v>13</v>
      </c>
      <c r="W537" s="24">
        <f t="shared" si="42"/>
        <v>18915</v>
      </c>
      <c r="X537" s="24">
        <v>35</v>
      </c>
      <c r="Y537" s="24">
        <f t="shared" si="43"/>
        <v>50925</v>
      </c>
      <c r="Z537" s="28" t="str">
        <f>IFERROR(#REF!*U537,"")</f>
        <v/>
      </c>
      <c r="AA537" s="15" t="s">
        <v>53</v>
      </c>
      <c r="AB537" s="16">
        <f>SUM(U537/AA537)</f>
        <v>48.5</v>
      </c>
      <c r="AC537" s="16">
        <f t="shared" si="44"/>
        <v>48</v>
      </c>
      <c r="AD537" s="15">
        <f t="shared" si="45"/>
        <v>1440</v>
      </c>
    </row>
    <row r="538" spans="1:30" ht="25.35" customHeight="1" x14ac:dyDescent="0.25">
      <c r="A538" s="14" t="s">
        <v>412</v>
      </c>
      <c r="B538" s="15" t="s">
        <v>27</v>
      </c>
      <c r="C538" s="15" t="s">
        <v>28</v>
      </c>
      <c r="D538" s="15" t="s">
        <v>86</v>
      </c>
      <c r="E538" s="15" t="s">
        <v>402</v>
      </c>
      <c r="F538" s="15" t="s">
        <v>1188</v>
      </c>
      <c r="G538" s="15" t="s">
        <v>1189</v>
      </c>
      <c r="H538" s="15" t="s">
        <v>979</v>
      </c>
      <c r="I538" s="15" t="s">
        <v>980</v>
      </c>
      <c r="J538" s="15" t="s">
        <v>35</v>
      </c>
      <c r="K538" s="15" t="s">
        <v>36</v>
      </c>
      <c r="L538" s="15"/>
      <c r="M538" s="15" t="s">
        <v>57</v>
      </c>
      <c r="N538" s="15" t="s">
        <v>1223</v>
      </c>
      <c r="O538" s="15" t="s">
        <v>1205</v>
      </c>
      <c r="P538" s="15" t="s">
        <v>1224</v>
      </c>
      <c r="Q538" s="15" t="s">
        <v>42</v>
      </c>
      <c r="R538" s="15" t="s">
        <v>55</v>
      </c>
      <c r="S538" s="15">
        <v>2215</v>
      </c>
      <c r="T538" s="15">
        <v>0</v>
      </c>
      <c r="U538" s="31">
        <f t="shared" si="41"/>
        <v>2215</v>
      </c>
      <c r="V538" s="24">
        <v>13</v>
      </c>
      <c r="W538" s="24">
        <f t="shared" si="42"/>
        <v>28795</v>
      </c>
      <c r="X538" s="24">
        <v>35</v>
      </c>
      <c r="Y538" s="24">
        <f t="shared" si="43"/>
        <v>77525</v>
      </c>
      <c r="Z538" s="28" t="str">
        <f>IFERROR(#REF!*U538,"")</f>
        <v/>
      </c>
      <c r="AA538" s="15" t="s">
        <v>53</v>
      </c>
      <c r="AB538" s="16">
        <f>SUM(U538/AA538)</f>
        <v>73.833333333333329</v>
      </c>
      <c r="AC538" s="16">
        <f t="shared" si="44"/>
        <v>73</v>
      </c>
      <c r="AD538" s="15">
        <f t="shared" si="45"/>
        <v>2190</v>
      </c>
    </row>
    <row r="539" spans="1:30" ht="115.35" customHeight="1" x14ac:dyDescent="0.25">
      <c r="A539" s="14"/>
      <c r="B539" s="15" t="s">
        <v>27</v>
      </c>
      <c r="C539" s="15" t="s">
        <v>28</v>
      </c>
      <c r="D539" s="15" t="s">
        <v>86</v>
      </c>
      <c r="E539" s="15" t="s">
        <v>970</v>
      </c>
      <c r="F539" s="15" t="s">
        <v>1359</v>
      </c>
      <c r="G539" s="15" t="s">
        <v>1360</v>
      </c>
      <c r="H539" s="15" t="s">
        <v>517</v>
      </c>
      <c r="I539" s="15" t="s">
        <v>374</v>
      </c>
      <c r="J539" s="15" t="s">
        <v>35</v>
      </c>
      <c r="K539" s="15" t="s">
        <v>36</v>
      </c>
      <c r="L539" s="15"/>
      <c r="M539" s="15" t="s">
        <v>116</v>
      </c>
      <c r="N539" s="15" t="s">
        <v>1361</v>
      </c>
      <c r="O539" s="15" t="s">
        <v>1154</v>
      </c>
      <c r="P539" s="15" t="s">
        <v>1362</v>
      </c>
      <c r="Q539" s="15" t="s">
        <v>42</v>
      </c>
      <c r="R539" s="15" t="s">
        <v>43</v>
      </c>
      <c r="S539" s="15">
        <v>10</v>
      </c>
      <c r="T539" s="15">
        <v>0</v>
      </c>
      <c r="U539" s="31">
        <f t="shared" si="41"/>
        <v>10</v>
      </c>
      <c r="V539" s="24">
        <v>10.1</v>
      </c>
      <c r="W539" s="24">
        <f t="shared" si="42"/>
        <v>101</v>
      </c>
      <c r="X539" s="24">
        <v>25</v>
      </c>
      <c r="Y539" s="24">
        <f t="shared" si="43"/>
        <v>250</v>
      </c>
      <c r="Z539" s="28" t="str">
        <f>IFERROR(#REF!*U539,"")</f>
        <v/>
      </c>
      <c r="AA539" s="15" t="s">
        <v>37</v>
      </c>
      <c r="AB539" s="16">
        <f>SUM(U539/AA539)</f>
        <v>0.11904761904761904</v>
      </c>
      <c r="AC539" s="16">
        <f t="shared" si="44"/>
        <v>0</v>
      </c>
      <c r="AD539" s="15">
        <f t="shared" si="45"/>
        <v>0</v>
      </c>
    </row>
    <row r="540" spans="1:30" ht="25.35" customHeight="1" x14ac:dyDescent="0.25">
      <c r="A540" s="14" t="s">
        <v>412</v>
      </c>
      <c r="B540" s="15" t="s">
        <v>27</v>
      </c>
      <c r="C540" s="15" t="s">
        <v>28</v>
      </c>
      <c r="D540" s="15" t="s">
        <v>86</v>
      </c>
      <c r="E540" s="15" t="s">
        <v>970</v>
      </c>
      <c r="F540" s="15" t="s">
        <v>1359</v>
      </c>
      <c r="G540" s="15" t="s">
        <v>1360</v>
      </c>
      <c r="H540" s="15" t="s">
        <v>517</v>
      </c>
      <c r="I540" s="15" t="s">
        <v>374</v>
      </c>
      <c r="J540" s="15" t="s">
        <v>35</v>
      </c>
      <c r="K540" s="15" t="s">
        <v>36</v>
      </c>
      <c r="L540" s="15"/>
      <c r="M540" s="15" t="s">
        <v>116</v>
      </c>
      <c r="N540" s="15" t="s">
        <v>1363</v>
      </c>
      <c r="O540" s="15" t="s">
        <v>1154</v>
      </c>
      <c r="P540" s="15" t="s">
        <v>1364</v>
      </c>
      <c r="Q540" s="15" t="s">
        <v>42</v>
      </c>
      <c r="R540" s="15" t="s">
        <v>43</v>
      </c>
      <c r="S540" s="15">
        <v>0</v>
      </c>
      <c r="T540" s="15">
        <v>0</v>
      </c>
      <c r="U540" s="31">
        <f t="shared" si="41"/>
        <v>0</v>
      </c>
      <c r="V540" s="24">
        <v>10.1</v>
      </c>
      <c r="W540" s="24">
        <f t="shared" si="42"/>
        <v>0</v>
      </c>
      <c r="X540" s="24">
        <v>25</v>
      </c>
      <c r="Y540" s="24">
        <f t="shared" si="43"/>
        <v>0</v>
      </c>
      <c r="Z540" s="28" t="str">
        <f>IFERROR(#REF!*U540,"")</f>
        <v/>
      </c>
      <c r="AA540" s="15" t="s">
        <v>1365</v>
      </c>
      <c r="AB540" s="16">
        <f>SUM(U540/AA540)</f>
        <v>0</v>
      </c>
      <c r="AC540" s="16">
        <f t="shared" si="44"/>
        <v>0</v>
      </c>
      <c r="AD540" s="15">
        <f t="shared" si="45"/>
        <v>0</v>
      </c>
    </row>
    <row r="541" spans="1:30" ht="25.35" customHeight="1" x14ac:dyDescent="0.25">
      <c r="A541" s="14" t="s">
        <v>412</v>
      </c>
      <c r="B541" s="15" t="s">
        <v>27</v>
      </c>
      <c r="C541" s="15" t="s">
        <v>28</v>
      </c>
      <c r="D541" s="15" t="s">
        <v>86</v>
      </c>
      <c r="E541" s="15" t="s">
        <v>970</v>
      </c>
      <c r="F541" s="15" t="s">
        <v>1359</v>
      </c>
      <c r="G541" s="15" t="s">
        <v>1360</v>
      </c>
      <c r="H541" s="15" t="s">
        <v>517</v>
      </c>
      <c r="I541" s="15" t="s">
        <v>374</v>
      </c>
      <c r="J541" s="15" t="s">
        <v>35</v>
      </c>
      <c r="K541" s="15" t="s">
        <v>36</v>
      </c>
      <c r="L541" s="15"/>
      <c r="M541" s="15" t="s">
        <v>116</v>
      </c>
      <c r="N541" s="15" t="s">
        <v>1366</v>
      </c>
      <c r="O541" s="15" t="s">
        <v>1154</v>
      </c>
      <c r="P541" s="15" t="s">
        <v>1367</v>
      </c>
      <c r="Q541" s="15" t="s">
        <v>42</v>
      </c>
      <c r="R541" s="15" t="s">
        <v>43</v>
      </c>
      <c r="S541" s="15">
        <v>5</v>
      </c>
      <c r="T541" s="15">
        <v>0</v>
      </c>
      <c r="U541" s="31">
        <f t="shared" si="41"/>
        <v>5</v>
      </c>
      <c r="V541" s="24">
        <v>10.1</v>
      </c>
      <c r="W541" s="24">
        <f t="shared" si="42"/>
        <v>50.5</v>
      </c>
      <c r="X541" s="24">
        <v>25</v>
      </c>
      <c r="Y541" s="24">
        <f t="shared" si="43"/>
        <v>125</v>
      </c>
      <c r="Z541" s="28" t="str">
        <f>IFERROR(#REF!*U541,"")</f>
        <v/>
      </c>
      <c r="AA541" s="15" t="s">
        <v>1365</v>
      </c>
      <c r="AB541" s="16">
        <f>SUM(U541/AA541)</f>
        <v>7.8125E-2</v>
      </c>
      <c r="AC541" s="16">
        <f t="shared" si="44"/>
        <v>0</v>
      </c>
      <c r="AD541" s="15">
        <f t="shared" si="45"/>
        <v>0</v>
      </c>
    </row>
    <row r="542" spans="1:30" ht="25.35" customHeight="1" x14ac:dyDescent="0.25">
      <c r="A542" s="14" t="s">
        <v>412</v>
      </c>
      <c r="B542" s="15" t="s">
        <v>27</v>
      </c>
      <c r="C542" s="15" t="s">
        <v>28</v>
      </c>
      <c r="D542" s="15" t="s">
        <v>86</v>
      </c>
      <c r="E542" s="15" t="s">
        <v>970</v>
      </c>
      <c r="F542" s="15" t="s">
        <v>1359</v>
      </c>
      <c r="G542" s="15" t="s">
        <v>1360</v>
      </c>
      <c r="H542" s="15" t="s">
        <v>517</v>
      </c>
      <c r="I542" s="15" t="s">
        <v>374</v>
      </c>
      <c r="J542" s="15" t="s">
        <v>35</v>
      </c>
      <c r="K542" s="15" t="s">
        <v>36</v>
      </c>
      <c r="L542" s="15"/>
      <c r="M542" s="15" t="s">
        <v>116</v>
      </c>
      <c r="N542" s="15" t="s">
        <v>1368</v>
      </c>
      <c r="O542" s="15" t="s">
        <v>1154</v>
      </c>
      <c r="P542" s="15" t="s">
        <v>1369</v>
      </c>
      <c r="Q542" s="15" t="s">
        <v>42</v>
      </c>
      <c r="R542" s="15" t="s">
        <v>43</v>
      </c>
      <c r="S542" s="15">
        <v>8</v>
      </c>
      <c r="T542" s="15">
        <v>0</v>
      </c>
      <c r="U542" s="31">
        <f t="shared" si="41"/>
        <v>8</v>
      </c>
      <c r="V542" s="24">
        <v>10.1</v>
      </c>
      <c r="W542" s="24">
        <f t="shared" si="42"/>
        <v>80.8</v>
      </c>
      <c r="X542" s="24">
        <v>25</v>
      </c>
      <c r="Y542" s="24">
        <f t="shared" si="43"/>
        <v>200</v>
      </c>
      <c r="Z542" s="28" t="str">
        <f>IFERROR(#REF!*U542,"")</f>
        <v/>
      </c>
      <c r="AA542" s="15" t="s">
        <v>1365</v>
      </c>
      <c r="AB542" s="16">
        <f>SUM(U542/AA542)</f>
        <v>0.125</v>
      </c>
      <c r="AC542" s="16">
        <f t="shared" si="44"/>
        <v>0</v>
      </c>
      <c r="AD542" s="15">
        <f t="shared" si="45"/>
        <v>0</v>
      </c>
    </row>
    <row r="543" spans="1:30" ht="115.35" customHeight="1" x14ac:dyDescent="0.25">
      <c r="A543" s="14"/>
      <c r="B543" s="15" t="s">
        <v>27</v>
      </c>
      <c r="C543" s="15" t="s">
        <v>28</v>
      </c>
      <c r="D543" s="15" t="s">
        <v>86</v>
      </c>
      <c r="E543" s="15" t="s">
        <v>1130</v>
      </c>
      <c r="F543" s="15" t="s">
        <v>1131</v>
      </c>
      <c r="G543" s="15" t="s">
        <v>1132</v>
      </c>
      <c r="H543" s="15" t="s">
        <v>1133</v>
      </c>
      <c r="I543" s="15" t="s">
        <v>1134</v>
      </c>
      <c r="J543" s="15" t="s">
        <v>35</v>
      </c>
      <c r="K543" s="15" t="s">
        <v>36</v>
      </c>
      <c r="L543" s="15"/>
      <c r="M543" s="15" t="s">
        <v>116</v>
      </c>
      <c r="N543" s="15" t="s">
        <v>1137</v>
      </c>
      <c r="O543" s="15" t="s">
        <v>412</v>
      </c>
      <c r="P543" s="15" t="s">
        <v>1138</v>
      </c>
      <c r="Q543" s="15" t="s">
        <v>42</v>
      </c>
      <c r="R543" s="15" t="s">
        <v>77</v>
      </c>
      <c r="S543" s="15">
        <v>216</v>
      </c>
      <c r="T543" s="15">
        <v>0</v>
      </c>
      <c r="U543" s="31">
        <f t="shared" si="41"/>
        <v>216</v>
      </c>
      <c r="V543" s="24">
        <v>7.5</v>
      </c>
      <c r="W543" s="24">
        <f t="shared" si="42"/>
        <v>1620</v>
      </c>
      <c r="X543" s="24">
        <v>20</v>
      </c>
      <c r="Y543" s="24">
        <f t="shared" si="43"/>
        <v>4320</v>
      </c>
      <c r="Z543" s="28" t="str">
        <f>IFERROR(#REF!*U543,"")</f>
        <v/>
      </c>
      <c r="AA543" s="15" t="s">
        <v>978</v>
      </c>
      <c r="AB543" s="16">
        <f>SUM(U543/AA543)</f>
        <v>2</v>
      </c>
      <c r="AC543" s="16">
        <f t="shared" si="44"/>
        <v>2</v>
      </c>
      <c r="AD543" s="15">
        <f t="shared" si="45"/>
        <v>216</v>
      </c>
    </row>
    <row r="544" spans="1:30" ht="25.35" customHeight="1" x14ac:dyDescent="0.25">
      <c r="A544" s="14" t="s">
        <v>412</v>
      </c>
      <c r="B544" s="15" t="s">
        <v>27</v>
      </c>
      <c r="C544" s="15" t="s">
        <v>28</v>
      </c>
      <c r="D544" s="15" t="s">
        <v>86</v>
      </c>
      <c r="E544" s="15" t="s">
        <v>1130</v>
      </c>
      <c r="F544" s="15" t="s">
        <v>1131</v>
      </c>
      <c r="G544" s="15" t="s">
        <v>1132</v>
      </c>
      <c r="H544" s="15" t="s">
        <v>1133</v>
      </c>
      <c r="I544" s="15" t="s">
        <v>1134</v>
      </c>
      <c r="J544" s="15" t="s">
        <v>35</v>
      </c>
      <c r="K544" s="15" t="s">
        <v>36</v>
      </c>
      <c r="L544" s="15"/>
      <c r="M544" s="15" t="s">
        <v>116</v>
      </c>
      <c r="N544" s="15" t="s">
        <v>1135</v>
      </c>
      <c r="O544" s="15" t="s">
        <v>412</v>
      </c>
      <c r="P544" s="15" t="s">
        <v>1136</v>
      </c>
      <c r="Q544" s="15" t="s">
        <v>42</v>
      </c>
      <c r="R544" s="15" t="s">
        <v>77</v>
      </c>
      <c r="S544" s="15">
        <v>30</v>
      </c>
      <c r="T544" s="15">
        <v>0</v>
      </c>
      <c r="U544" s="31">
        <f t="shared" si="41"/>
        <v>30</v>
      </c>
      <c r="V544" s="24">
        <v>7.5</v>
      </c>
      <c r="W544" s="24">
        <f t="shared" si="42"/>
        <v>225</v>
      </c>
      <c r="X544" s="24">
        <v>20</v>
      </c>
      <c r="Y544" s="24">
        <f t="shared" si="43"/>
        <v>600</v>
      </c>
      <c r="Z544" s="28" t="str">
        <f>IFERROR(#REF!*U544,"")</f>
        <v/>
      </c>
      <c r="AA544" s="15" t="s">
        <v>978</v>
      </c>
      <c r="AB544" s="16">
        <f>SUM(U544/AA544)</f>
        <v>0.27777777777777779</v>
      </c>
      <c r="AC544" s="16">
        <f t="shared" si="44"/>
        <v>0</v>
      </c>
      <c r="AD544" s="15">
        <f t="shared" si="45"/>
        <v>0</v>
      </c>
    </row>
    <row r="545" spans="1:30" ht="115.35" customHeight="1" x14ac:dyDescent="0.25">
      <c r="A545" s="14"/>
      <c r="B545" s="15" t="s">
        <v>27</v>
      </c>
      <c r="C545" s="15" t="s">
        <v>28</v>
      </c>
      <c r="D545" s="15" t="s">
        <v>86</v>
      </c>
      <c r="E545" s="15" t="s">
        <v>1130</v>
      </c>
      <c r="F545" s="15" t="s">
        <v>1131</v>
      </c>
      <c r="G545" s="15" t="s">
        <v>1132</v>
      </c>
      <c r="H545" s="15" t="s">
        <v>427</v>
      </c>
      <c r="I545" s="15" t="s">
        <v>428</v>
      </c>
      <c r="J545" s="15" t="s">
        <v>35</v>
      </c>
      <c r="K545" s="15" t="s">
        <v>36</v>
      </c>
      <c r="L545" s="15"/>
      <c r="M545" s="15" t="s">
        <v>116</v>
      </c>
      <c r="N545" s="15" t="s">
        <v>1139</v>
      </c>
      <c r="O545" s="15" t="s">
        <v>412</v>
      </c>
      <c r="P545" s="15" t="s">
        <v>1140</v>
      </c>
      <c r="Q545" s="15" t="s">
        <v>42</v>
      </c>
      <c r="R545" s="15" t="s">
        <v>77</v>
      </c>
      <c r="S545" s="15">
        <v>815</v>
      </c>
      <c r="T545" s="15">
        <v>0</v>
      </c>
      <c r="U545" s="31">
        <f t="shared" si="41"/>
        <v>815</v>
      </c>
      <c r="V545" s="24">
        <v>7.5</v>
      </c>
      <c r="W545" s="24">
        <f t="shared" si="42"/>
        <v>6112.5</v>
      </c>
      <c r="X545" s="24">
        <v>20</v>
      </c>
      <c r="Y545" s="24">
        <f t="shared" si="43"/>
        <v>16300</v>
      </c>
      <c r="Z545" s="28" t="str">
        <f>IFERROR(#REF!*U545,"")</f>
        <v/>
      </c>
      <c r="AA545" s="15" t="s">
        <v>978</v>
      </c>
      <c r="AB545" s="16">
        <f>SUM(U545/AA545)</f>
        <v>7.5462962962962967</v>
      </c>
      <c r="AC545" s="16">
        <f t="shared" si="44"/>
        <v>7</v>
      </c>
      <c r="AD545" s="15">
        <f t="shared" si="45"/>
        <v>756</v>
      </c>
    </row>
    <row r="546" spans="1:30" ht="25.35" customHeight="1" x14ac:dyDescent="0.25">
      <c r="A546" s="14" t="s">
        <v>412</v>
      </c>
      <c r="B546" s="15" t="s">
        <v>27</v>
      </c>
      <c r="C546" s="15" t="s">
        <v>28</v>
      </c>
      <c r="D546" s="15" t="s">
        <v>86</v>
      </c>
      <c r="E546" s="15" t="s">
        <v>1130</v>
      </c>
      <c r="F546" s="15" t="s">
        <v>1131</v>
      </c>
      <c r="G546" s="15" t="s">
        <v>1132</v>
      </c>
      <c r="H546" s="15" t="s">
        <v>427</v>
      </c>
      <c r="I546" s="15" t="s">
        <v>428</v>
      </c>
      <c r="J546" s="15" t="s">
        <v>35</v>
      </c>
      <c r="K546" s="15" t="s">
        <v>36</v>
      </c>
      <c r="L546" s="15"/>
      <c r="M546" s="15" t="s">
        <v>116</v>
      </c>
      <c r="N546" s="15" t="s">
        <v>1149</v>
      </c>
      <c r="O546" s="15" t="s">
        <v>412</v>
      </c>
      <c r="P546" s="15" t="s">
        <v>1150</v>
      </c>
      <c r="Q546" s="15" t="s">
        <v>42</v>
      </c>
      <c r="R546" s="15" t="s">
        <v>77</v>
      </c>
      <c r="S546" s="15">
        <v>1156</v>
      </c>
      <c r="T546" s="15">
        <v>0</v>
      </c>
      <c r="U546" s="31">
        <f t="shared" si="41"/>
        <v>1156</v>
      </c>
      <c r="V546" s="24">
        <v>7.5</v>
      </c>
      <c r="W546" s="24">
        <f t="shared" si="42"/>
        <v>8670</v>
      </c>
      <c r="X546" s="24">
        <v>20</v>
      </c>
      <c r="Y546" s="24">
        <f t="shared" si="43"/>
        <v>23120</v>
      </c>
      <c r="Z546" s="28" t="str">
        <f>IFERROR(#REF!*U546,"")</f>
        <v/>
      </c>
      <c r="AA546" s="15" t="s">
        <v>978</v>
      </c>
      <c r="AB546" s="16">
        <f>SUM(U546/AA546)</f>
        <v>10.703703703703704</v>
      </c>
      <c r="AC546" s="16">
        <f t="shared" si="44"/>
        <v>10</v>
      </c>
      <c r="AD546" s="15">
        <f t="shared" si="45"/>
        <v>1080</v>
      </c>
    </row>
    <row r="547" spans="1:30" ht="25.35" customHeight="1" x14ac:dyDescent="0.25">
      <c r="A547" s="14" t="s">
        <v>412</v>
      </c>
      <c r="B547" s="15" t="s">
        <v>27</v>
      </c>
      <c r="C547" s="15" t="s">
        <v>28</v>
      </c>
      <c r="D547" s="15" t="s">
        <v>86</v>
      </c>
      <c r="E547" s="15" t="s">
        <v>1130</v>
      </c>
      <c r="F547" s="15" t="s">
        <v>1131</v>
      </c>
      <c r="G547" s="15" t="s">
        <v>1132</v>
      </c>
      <c r="H547" s="15" t="s">
        <v>427</v>
      </c>
      <c r="I547" s="15" t="s">
        <v>428</v>
      </c>
      <c r="J547" s="15" t="s">
        <v>35</v>
      </c>
      <c r="K547" s="15" t="s">
        <v>36</v>
      </c>
      <c r="L547" s="15"/>
      <c r="M547" s="15" t="s">
        <v>116</v>
      </c>
      <c r="N547" s="15" t="s">
        <v>1147</v>
      </c>
      <c r="O547" s="15" t="s">
        <v>412</v>
      </c>
      <c r="P547" s="15" t="s">
        <v>1148</v>
      </c>
      <c r="Q547" s="15" t="s">
        <v>42</v>
      </c>
      <c r="R547" s="15" t="s">
        <v>77</v>
      </c>
      <c r="S547" s="15">
        <v>859</v>
      </c>
      <c r="T547" s="15">
        <v>0</v>
      </c>
      <c r="U547" s="31">
        <f t="shared" si="41"/>
        <v>859</v>
      </c>
      <c r="V547" s="24">
        <v>7.5</v>
      </c>
      <c r="W547" s="24">
        <f t="shared" si="42"/>
        <v>6442.5</v>
      </c>
      <c r="X547" s="24">
        <v>20</v>
      </c>
      <c r="Y547" s="24">
        <f t="shared" si="43"/>
        <v>17180</v>
      </c>
      <c r="Z547" s="28" t="str">
        <f>IFERROR(#REF!*U547,"")</f>
        <v/>
      </c>
      <c r="AA547" s="15" t="s">
        <v>978</v>
      </c>
      <c r="AB547" s="16">
        <f>SUM(U547/AA547)</f>
        <v>7.9537037037037033</v>
      </c>
      <c r="AC547" s="16">
        <f t="shared" si="44"/>
        <v>7</v>
      </c>
      <c r="AD547" s="15">
        <f t="shared" si="45"/>
        <v>756</v>
      </c>
    </row>
    <row r="548" spans="1:30" ht="25.35" customHeight="1" x14ac:dyDescent="0.25">
      <c r="A548" s="14" t="s">
        <v>412</v>
      </c>
      <c r="B548" s="15" t="s">
        <v>27</v>
      </c>
      <c r="C548" s="15" t="s">
        <v>28</v>
      </c>
      <c r="D548" s="15" t="s">
        <v>86</v>
      </c>
      <c r="E548" s="15" t="s">
        <v>1130</v>
      </c>
      <c r="F548" s="15" t="s">
        <v>1131</v>
      </c>
      <c r="G548" s="15" t="s">
        <v>1132</v>
      </c>
      <c r="H548" s="15" t="s">
        <v>427</v>
      </c>
      <c r="I548" s="15" t="s">
        <v>428</v>
      </c>
      <c r="J548" s="15" t="s">
        <v>35</v>
      </c>
      <c r="K548" s="15" t="s">
        <v>36</v>
      </c>
      <c r="L548" s="15"/>
      <c r="M548" s="15" t="s">
        <v>116</v>
      </c>
      <c r="N548" s="15" t="s">
        <v>1145</v>
      </c>
      <c r="O548" s="15" t="s">
        <v>412</v>
      </c>
      <c r="P548" s="15" t="s">
        <v>1146</v>
      </c>
      <c r="Q548" s="15" t="s">
        <v>42</v>
      </c>
      <c r="R548" s="15" t="s">
        <v>77</v>
      </c>
      <c r="S548" s="15">
        <v>958</v>
      </c>
      <c r="T548" s="15">
        <v>0</v>
      </c>
      <c r="U548" s="31">
        <f t="shared" si="41"/>
        <v>958</v>
      </c>
      <c r="V548" s="24">
        <v>7.5</v>
      </c>
      <c r="W548" s="24">
        <f t="shared" si="42"/>
        <v>7185</v>
      </c>
      <c r="X548" s="24">
        <v>20</v>
      </c>
      <c r="Y548" s="24">
        <f t="shared" si="43"/>
        <v>19160</v>
      </c>
      <c r="Z548" s="28" t="str">
        <f>IFERROR(#REF!*U548,"")</f>
        <v/>
      </c>
      <c r="AA548" s="15" t="s">
        <v>978</v>
      </c>
      <c r="AB548" s="16">
        <f>SUM(U548/AA548)</f>
        <v>8.8703703703703702</v>
      </c>
      <c r="AC548" s="16">
        <f t="shared" si="44"/>
        <v>8</v>
      </c>
      <c r="AD548" s="15">
        <f t="shared" si="45"/>
        <v>864</v>
      </c>
    </row>
    <row r="549" spans="1:30" ht="25.35" customHeight="1" x14ac:dyDescent="0.25">
      <c r="A549" s="14" t="s">
        <v>412</v>
      </c>
      <c r="B549" s="15" t="s">
        <v>27</v>
      </c>
      <c r="C549" s="15" t="s">
        <v>28</v>
      </c>
      <c r="D549" s="15" t="s">
        <v>86</v>
      </c>
      <c r="E549" s="15" t="s">
        <v>1130</v>
      </c>
      <c r="F549" s="15" t="s">
        <v>1131</v>
      </c>
      <c r="G549" s="15" t="s">
        <v>1132</v>
      </c>
      <c r="H549" s="15" t="s">
        <v>427</v>
      </c>
      <c r="I549" s="15" t="s">
        <v>428</v>
      </c>
      <c r="J549" s="15" t="s">
        <v>35</v>
      </c>
      <c r="K549" s="15" t="s">
        <v>36</v>
      </c>
      <c r="L549" s="15"/>
      <c r="M549" s="15" t="s">
        <v>116</v>
      </c>
      <c r="N549" s="15" t="s">
        <v>1143</v>
      </c>
      <c r="O549" s="15" t="s">
        <v>412</v>
      </c>
      <c r="P549" s="15" t="s">
        <v>1144</v>
      </c>
      <c r="Q549" s="15" t="s">
        <v>42</v>
      </c>
      <c r="R549" s="15" t="s">
        <v>77</v>
      </c>
      <c r="S549" s="15">
        <v>854</v>
      </c>
      <c r="T549" s="15">
        <v>0</v>
      </c>
      <c r="U549" s="31">
        <f t="shared" si="41"/>
        <v>854</v>
      </c>
      <c r="V549" s="24">
        <v>7.5</v>
      </c>
      <c r="W549" s="24">
        <f t="shared" si="42"/>
        <v>6405</v>
      </c>
      <c r="X549" s="24">
        <v>20</v>
      </c>
      <c r="Y549" s="24">
        <f t="shared" si="43"/>
        <v>17080</v>
      </c>
      <c r="Z549" s="28" t="str">
        <f>IFERROR(#REF!*U549,"")</f>
        <v/>
      </c>
      <c r="AA549" s="15" t="s">
        <v>978</v>
      </c>
      <c r="AB549" s="16">
        <f>SUM(U549/AA549)</f>
        <v>7.9074074074074074</v>
      </c>
      <c r="AC549" s="16">
        <f t="shared" si="44"/>
        <v>7</v>
      </c>
      <c r="AD549" s="15">
        <f t="shared" si="45"/>
        <v>756</v>
      </c>
    </row>
    <row r="550" spans="1:30" ht="25.35" customHeight="1" x14ac:dyDescent="0.25">
      <c r="A550" s="14" t="s">
        <v>412</v>
      </c>
      <c r="B550" s="15" t="s">
        <v>27</v>
      </c>
      <c r="C550" s="15" t="s">
        <v>28</v>
      </c>
      <c r="D550" s="15" t="s">
        <v>86</v>
      </c>
      <c r="E550" s="15" t="s">
        <v>1130</v>
      </c>
      <c r="F550" s="15" t="s">
        <v>1131</v>
      </c>
      <c r="G550" s="15" t="s">
        <v>1132</v>
      </c>
      <c r="H550" s="15" t="s">
        <v>427</v>
      </c>
      <c r="I550" s="15" t="s">
        <v>428</v>
      </c>
      <c r="J550" s="15" t="s">
        <v>35</v>
      </c>
      <c r="K550" s="15" t="s">
        <v>36</v>
      </c>
      <c r="L550" s="15"/>
      <c r="M550" s="15" t="s">
        <v>116</v>
      </c>
      <c r="N550" s="15" t="s">
        <v>1141</v>
      </c>
      <c r="O550" s="15" t="s">
        <v>412</v>
      </c>
      <c r="P550" s="15" t="s">
        <v>1142</v>
      </c>
      <c r="Q550" s="15" t="s">
        <v>42</v>
      </c>
      <c r="R550" s="15" t="s">
        <v>77</v>
      </c>
      <c r="S550" s="15">
        <v>1151</v>
      </c>
      <c r="T550" s="15">
        <v>0</v>
      </c>
      <c r="U550" s="31">
        <f t="shared" si="41"/>
        <v>1151</v>
      </c>
      <c r="V550" s="24">
        <v>7.5</v>
      </c>
      <c r="W550" s="24">
        <f t="shared" si="42"/>
        <v>8632.5</v>
      </c>
      <c r="X550" s="24">
        <v>20</v>
      </c>
      <c r="Y550" s="24">
        <f t="shared" si="43"/>
        <v>23020</v>
      </c>
      <c r="Z550" s="28" t="str">
        <f>IFERROR(#REF!*U550,"")</f>
        <v/>
      </c>
      <c r="AA550" s="15" t="s">
        <v>978</v>
      </c>
      <c r="AB550" s="16">
        <f>SUM(U550/AA550)</f>
        <v>10.657407407407407</v>
      </c>
      <c r="AC550" s="16">
        <f t="shared" si="44"/>
        <v>10</v>
      </c>
      <c r="AD550" s="15">
        <f t="shared" si="45"/>
        <v>1080</v>
      </c>
    </row>
    <row r="551" spans="1:30" ht="115.35" customHeight="1" x14ac:dyDescent="0.25">
      <c r="A551" s="14"/>
      <c r="B551" s="15" t="s">
        <v>27</v>
      </c>
      <c r="C551" s="15" t="s">
        <v>28</v>
      </c>
      <c r="D551" s="15" t="s">
        <v>86</v>
      </c>
      <c r="E551" s="15" t="s">
        <v>970</v>
      </c>
      <c r="F551" s="15" t="s">
        <v>1151</v>
      </c>
      <c r="G551" s="15" t="s">
        <v>1152</v>
      </c>
      <c r="H551" s="15" t="s">
        <v>182</v>
      </c>
      <c r="I551" s="15" t="s">
        <v>183</v>
      </c>
      <c r="J551" s="15" t="s">
        <v>721</v>
      </c>
      <c r="K551" s="15" t="s">
        <v>722</v>
      </c>
      <c r="L551" s="15"/>
      <c r="M551" s="15" t="s">
        <v>116</v>
      </c>
      <c r="N551" s="15" t="s">
        <v>1164</v>
      </c>
      <c r="O551" s="15" t="s">
        <v>1154</v>
      </c>
      <c r="P551" s="15" t="s">
        <v>1165</v>
      </c>
      <c r="Q551" s="15" t="s">
        <v>534</v>
      </c>
      <c r="R551" s="15" t="s">
        <v>65</v>
      </c>
      <c r="S551" s="15">
        <v>432</v>
      </c>
      <c r="T551" s="15">
        <v>0</v>
      </c>
      <c r="U551" s="31">
        <f t="shared" si="41"/>
        <v>432</v>
      </c>
      <c r="V551" s="24">
        <v>8</v>
      </c>
      <c r="W551" s="24">
        <f t="shared" si="42"/>
        <v>3456</v>
      </c>
      <c r="X551" s="24">
        <v>20</v>
      </c>
      <c r="Y551" s="24">
        <f t="shared" si="43"/>
        <v>8640</v>
      </c>
      <c r="Z551" s="28" t="str">
        <f>IFERROR(#REF!*U551,"")</f>
        <v/>
      </c>
      <c r="AA551" s="15" t="s">
        <v>978</v>
      </c>
      <c r="AB551" s="16">
        <f>SUM(U551/AA551)</f>
        <v>4</v>
      </c>
      <c r="AC551" s="16">
        <f t="shared" si="44"/>
        <v>4</v>
      </c>
      <c r="AD551" s="15">
        <f t="shared" si="45"/>
        <v>432</v>
      </c>
    </row>
    <row r="552" spans="1:30" ht="25.35" customHeight="1" x14ac:dyDescent="0.25">
      <c r="A552" s="14" t="s">
        <v>412</v>
      </c>
      <c r="B552" s="15" t="s">
        <v>27</v>
      </c>
      <c r="C552" s="15" t="s">
        <v>28</v>
      </c>
      <c r="D552" s="15" t="s">
        <v>86</v>
      </c>
      <c r="E552" s="15" t="s">
        <v>970</v>
      </c>
      <c r="F552" s="15" t="s">
        <v>1151</v>
      </c>
      <c r="G552" s="15" t="s">
        <v>1152</v>
      </c>
      <c r="H552" s="15" t="s">
        <v>182</v>
      </c>
      <c r="I552" s="15" t="s">
        <v>183</v>
      </c>
      <c r="J552" s="15" t="s">
        <v>721</v>
      </c>
      <c r="K552" s="15" t="s">
        <v>722</v>
      </c>
      <c r="L552" s="15"/>
      <c r="M552" s="15" t="s">
        <v>116</v>
      </c>
      <c r="N552" s="15" t="s">
        <v>1174</v>
      </c>
      <c r="O552" s="15" t="s">
        <v>1154</v>
      </c>
      <c r="P552" s="15" t="s">
        <v>1175</v>
      </c>
      <c r="Q552" s="15" t="s">
        <v>534</v>
      </c>
      <c r="R552" s="15" t="s">
        <v>65</v>
      </c>
      <c r="S552" s="15">
        <v>106</v>
      </c>
      <c r="T552" s="15">
        <v>0</v>
      </c>
      <c r="U552" s="31">
        <f t="shared" si="41"/>
        <v>106</v>
      </c>
      <c r="V552" s="24">
        <v>8</v>
      </c>
      <c r="W552" s="24">
        <f t="shared" si="42"/>
        <v>848</v>
      </c>
      <c r="X552" s="24">
        <v>20</v>
      </c>
      <c r="Y552" s="24">
        <f t="shared" si="43"/>
        <v>2120</v>
      </c>
      <c r="Z552" s="28" t="str">
        <f>IFERROR(#REF!*U552,"")</f>
        <v/>
      </c>
      <c r="AA552" s="15" t="s">
        <v>978</v>
      </c>
      <c r="AB552" s="16">
        <f>SUM(U552/AA552)</f>
        <v>0.98148148148148151</v>
      </c>
      <c r="AC552" s="16">
        <f t="shared" si="44"/>
        <v>0</v>
      </c>
      <c r="AD552" s="15">
        <f t="shared" si="45"/>
        <v>0</v>
      </c>
    </row>
    <row r="553" spans="1:30" ht="25.35" customHeight="1" x14ac:dyDescent="0.25">
      <c r="A553" s="14" t="s">
        <v>412</v>
      </c>
      <c r="B553" s="15" t="s">
        <v>27</v>
      </c>
      <c r="C553" s="15" t="s">
        <v>28</v>
      </c>
      <c r="D553" s="15" t="s">
        <v>86</v>
      </c>
      <c r="E553" s="15" t="s">
        <v>970</v>
      </c>
      <c r="F553" s="15" t="s">
        <v>1151</v>
      </c>
      <c r="G553" s="15" t="s">
        <v>1152</v>
      </c>
      <c r="H553" s="15" t="s">
        <v>182</v>
      </c>
      <c r="I553" s="15" t="s">
        <v>183</v>
      </c>
      <c r="J553" s="15" t="s">
        <v>721</v>
      </c>
      <c r="K553" s="15" t="s">
        <v>722</v>
      </c>
      <c r="L553" s="15"/>
      <c r="M553" s="15" t="s">
        <v>116</v>
      </c>
      <c r="N553" s="15" t="s">
        <v>1172</v>
      </c>
      <c r="O553" s="15" t="s">
        <v>1154</v>
      </c>
      <c r="P553" s="15" t="s">
        <v>1173</v>
      </c>
      <c r="Q553" s="15" t="s">
        <v>534</v>
      </c>
      <c r="R553" s="15" t="s">
        <v>65</v>
      </c>
      <c r="S553" s="15">
        <v>1123</v>
      </c>
      <c r="T553" s="15">
        <v>0</v>
      </c>
      <c r="U553" s="31">
        <f t="shared" si="41"/>
        <v>1123</v>
      </c>
      <c r="V553" s="24">
        <v>8</v>
      </c>
      <c r="W553" s="24">
        <f t="shared" si="42"/>
        <v>8984</v>
      </c>
      <c r="X553" s="24">
        <v>20</v>
      </c>
      <c r="Y553" s="24">
        <f t="shared" si="43"/>
        <v>22460</v>
      </c>
      <c r="Z553" s="28" t="str">
        <f>IFERROR(#REF!*U553,"")</f>
        <v/>
      </c>
      <c r="AA553" s="15" t="s">
        <v>194</v>
      </c>
      <c r="AB553" s="16">
        <f>SUM(U553/AA553)</f>
        <v>46.791666666666664</v>
      </c>
      <c r="AC553" s="16">
        <f t="shared" si="44"/>
        <v>46</v>
      </c>
      <c r="AD553" s="15">
        <f t="shared" si="45"/>
        <v>1104</v>
      </c>
    </row>
    <row r="554" spans="1:30" ht="25.35" customHeight="1" x14ac:dyDescent="0.25">
      <c r="A554" s="14" t="s">
        <v>412</v>
      </c>
      <c r="B554" s="15" t="s">
        <v>27</v>
      </c>
      <c r="C554" s="15" t="s">
        <v>28</v>
      </c>
      <c r="D554" s="15" t="s">
        <v>86</v>
      </c>
      <c r="E554" s="15" t="s">
        <v>970</v>
      </c>
      <c r="F554" s="15" t="s">
        <v>1151</v>
      </c>
      <c r="G554" s="15" t="s">
        <v>1152</v>
      </c>
      <c r="H554" s="15" t="s">
        <v>182</v>
      </c>
      <c r="I554" s="15" t="s">
        <v>183</v>
      </c>
      <c r="J554" s="15" t="s">
        <v>721</v>
      </c>
      <c r="K554" s="15" t="s">
        <v>722</v>
      </c>
      <c r="L554" s="15"/>
      <c r="M554" s="15" t="s">
        <v>116</v>
      </c>
      <c r="N554" s="15" t="s">
        <v>1170</v>
      </c>
      <c r="O554" s="15" t="s">
        <v>1154</v>
      </c>
      <c r="P554" s="15" t="s">
        <v>1171</v>
      </c>
      <c r="Q554" s="15" t="s">
        <v>534</v>
      </c>
      <c r="R554" s="15" t="s">
        <v>65</v>
      </c>
      <c r="S554" s="15">
        <v>1316</v>
      </c>
      <c r="T554" s="15">
        <v>0</v>
      </c>
      <c r="U554" s="31">
        <f t="shared" si="41"/>
        <v>1316</v>
      </c>
      <c r="V554" s="24">
        <v>8</v>
      </c>
      <c r="W554" s="24">
        <f t="shared" si="42"/>
        <v>10528</v>
      </c>
      <c r="X554" s="24">
        <v>20</v>
      </c>
      <c r="Y554" s="24">
        <f t="shared" si="43"/>
        <v>26320</v>
      </c>
      <c r="Z554" s="28" t="str">
        <f>IFERROR(#REF!*U554,"")</f>
        <v/>
      </c>
      <c r="AA554" s="15" t="s">
        <v>186</v>
      </c>
      <c r="AB554" s="16">
        <f>SUM(U554/AA554)</f>
        <v>50.615384615384613</v>
      </c>
      <c r="AC554" s="16">
        <f t="shared" si="44"/>
        <v>50</v>
      </c>
      <c r="AD554" s="15">
        <f t="shared" si="45"/>
        <v>1300</v>
      </c>
    </row>
    <row r="555" spans="1:30" ht="25.35" customHeight="1" x14ac:dyDescent="0.25">
      <c r="A555" s="14" t="s">
        <v>412</v>
      </c>
      <c r="B555" s="15" t="s">
        <v>27</v>
      </c>
      <c r="C555" s="15" t="s">
        <v>28</v>
      </c>
      <c r="D555" s="15" t="s">
        <v>86</v>
      </c>
      <c r="E555" s="15" t="s">
        <v>970</v>
      </c>
      <c r="F555" s="15" t="s">
        <v>1151</v>
      </c>
      <c r="G555" s="15" t="s">
        <v>1152</v>
      </c>
      <c r="H555" s="15" t="s">
        <v>182</v>
      </c>
      <c r="I555" s="15" t="s">
        <v>183</v>
      </c>
      <c r="J555" s="15" t="s">
        <v>721</v>
      </c>
      <c r="K555" s="15" t="s">
        <v>722</v>
      </c>
      <c r="L555" s="15"/>
      <c r="M555" s="15" t="s">
        <v>116</v>
      </c>
      <c r="N555" s="15" t="s">
        <v>1168</v>
      </c>
      <c r="O555" s="15" t="s">
        <v>1154</v>
      </c>
      <c r="P555" s="15" t="s">
        <v>1169</v>
      </c>
      <c r="Q555" s="15" t="s">
        <v>534</v>
      </c>
      <c r="R555" s="15" t="s">
        <v>65</v>
      </c>
      <c r="S555" s="15">
        <v>1367</v>
      </c>
      <c r="T555" s="15">
        <v>0</v>
      </c>
      <c r="U555" s="31">
        <f t="shared" si="41"/>
        <v>1367</v>
      </c>
      <c r="V555" s="24">
        <v>8</v>
      </c>
      <c r="W555" s="24">
        <f t="shared" si="42"/>
        <v>10936</v>
      </c>
      <c r="X555" s="24">
        <v>20</v>
      </c>
      <c r="Y555" s="24">
        <f t="shared" si="43"/>
        <v>27340</v>
      </c>
      <c r="Z555" s="28" t="str">
        <f>IFERROR(#REF!*U555,"")</f>
        <v/>
      </c>
      <c r="AA555" s="15" t="s">
        <v>186</v>
      </c>
      <c r="AB555" s="16">
        <f>SUM(U555/AA555)</f>
        <v>52.57692307692308</v>
      </c>
      <c r="AC555" s="16">
        <f t="shared" si="44"/>
        <v>52</v>
      </c>
      <c r="AD555" s="15">
        <f t="shared" si="45"/>
        <v>1352</v>
      </c>
    </row>
    <row r="556" spans="1:30" ht="25.35" customHeight="1" x14ac:dyDescent="0.25">
      <c r="A556" s="14" t="s">
        <v>412</v>
      </c>
      <c r="B556" s="15" t="s">
        <v>27</v>
      </c>
      <c r="C556" s="15" t="s">
        <v>28</v>
      </c>
      <c r="D556" s="15" t="s">
        <v>86</v>
      </c>
      <c r="E556" s="15" t="s">
        <v>970</v>
      </c>
      <c r="F556" s="15" t="s">
        <v>1151</v>
      </c>
      <c r="G556" s="15" t="s">
        <v>1152</v>
      </c>
      <c r="H556" s="15" t="s">
        <v>182</v>
      </c>
      <c r="I556" s="15" t="s">
        <v>183</v>
      </c>
      <c r="J556" s="15" t="s">
        <v>721</v>
      </c>
      <c r="K556" s="15" t="s">
        <v>722</v>
      </c>
      <c r="L556" s="15"/>
      <c r="M556" s="15" t="s">
        <v>116</v>
      </c>
      <c r="N556" s="15" t="s">
        <v>1166</v>
      </c>
      <c r="O556" s="15" t="s">
        <v>1154</v>
      </c>
      <c r="P556" s="15" t="s">
        <v>1167</v>
      </c>
      <c r="Q556" s="15" t="s">
        <v>534</v>
      </c>
      <c r="R556" s="15" t="s">
        <v>65</v>
      </c>
      <c r="S556" s="15">
        <v>1625</v>
      </c>
      <c r="T556" s="15">
        <v>0</v>
      </c>
      <c r="U556" s="31">
        <f t="shared" si="41"/>
        <v>1625</v>
      </c>
      <c r="V556" s="24">
        <v>8</v>
      </c>
      <c r="W556" s="24">
        <f t="shared" si="42"/>
        <v>13000</v>
      </c>
      <c r="X556" s="24">
        <v>20</v>
      </c>
      <c r="Y556" s="24">
        <f t="shared" si="43"/>
        <v>32500</v>
      </c>
      <c r="Z556" s="28" t="str">
        <f>IFERROR(#REF!*U556,"")</f>
        <v/>
      </c>
      <c r="AA556" s="15" t="s">
        <v>186</v>
      </c>
      <c r="AB556" s="16">
        <f>SUM(U556/AA556)</f>
        <v>62.5</v>
      </c>
      <c r="AC556" s="16">
        <f t="shared" si="44"/>
        <v>62</v>
      </c>
      <c r="AD556" s="15">
        <f t="shared" si="45"/>
        <v>1612</v>
      </c>
    </row>
    <row r="557" spans="1:30" ht="115.35" customHeight="1" x14ac:dyDescent="0.25">
      <c r="A557" s="14"/>
      <c r="B557" s="15" t="s">
        <v>27</v>
      </c>
      <c r="C557" s="15" t="s">
        <v>28</v>
      </c>
      <c r="D557" s="15" t="s">
        <v>86</v>
      </c>
      <c r="E557" s="15" t="s">
        <v>970</v>
      </c>
      <c r="F557" s="15" t="s">
        <v>1151</v>
      </c>
      <c r="G557" s="15" t="s">
        <v>1152</v>
      </c>
      <c r="H557" s="15" t="s">
        <v>464</v>
      </c>
      <c r="I557" s="15" t="s">
        <v>465</v>
      </c>
      <c r="J557" s="15" t="s">
        <v>721</v>
      </c>
      <c r="K557" s="15" t="s">
        <v>722</v>
      </c>
      <c r="L557" s="15"/>
      <c r="M557" s="15" t="s">
        <v>116</v>
      </c>
      <c r="N557" s="15" t="s">
        <v>1180</v>
      </c>
      <c r="O557" s="15" t="s">
        <v>1154</v>
      </c>
      <c r="P557" s="15" t="s">
        <v>1181</v>
      </c>
      <c r="Q557" s="15" t="s">
        <v>534</v>
      </c>
      <c r="R557" s="15" t="s">
        <v>65</v>
      </c>
      <c r="S557" s="15">
        <v>1325</v>
      </c>
      <c r="T557" s="15">
        <v>0</v>
      </c>
      <c r="U557" s="31">
        <f t="shared" si="41"/>
        <v>1325</v>
      </c>
      <c r="V557" s="24">
        <v>8</v>
      </c>
      <c r="W557" s="24">
        <f t="shared" si="42"/>
        <v>10600</v>
      </c>
      <c r="X557" s="24">
        <v>20</v>
      </c>
      <c r="Y557" s="24">
        <f t="shared" si="43"/>
        <v>26500</v>
      </c>
      <c r="Z557" s="28" t="str">
        <f>IFERROR(#REF!*U557,"")</f>
        <v/>
      </c>
      <c r="AA557" s="15" t="s">
        <v>978</v>
      </c>
      <c r="AB557" s="16">
        <f>SUM(U557/AA557)</f>
        <v>12.268518518518519</v>
      </c>
      <c r="AC557" s="16">
        <f t="shared" si="44"/>
        <v>12</v>
      </c>
      <c r="AD557" s="15">
        <f t="shared" si="45"/>
        <v>1296</v>
      </c>
    </row>
    <row r="558" spans="1:30" ht="25.35" customHeight="1" x14ac:dyDescent="0.25">
      <c r="A558" s="14" t="s">
        <v>412</v>
      </c>
      <c r="B558" s="15" t="s">
        <v>27</v>
      </c>
      <c r="C558" s="15" t="s">
        <v>28</v>
      </c>
      <c r="D558" s="15" t="s">
        <v>86</v>
      </c>
      <c r="E558" s="15" t="s">
        <v>970</v>
      </c>
      <c r="F558" s="15" t="s">
        <v>1151</v>
      </c>
      <c r="G558" s="15" t="s">
        <v>1152</v>
      </c>
      <c r="H558" s="15" t="s">
        <v>464</v>
      </c>
      <c r="I558" s="15" t="s">
        <v>465</v>
      </c>
      <c r="J558" s="15" t="s">
        <v>721</v>
      </c>
      <c r="K558" s="15" t="s">
        <v>722</v>
      </c>
      <c r="L558" s="15"/>
      <c r="M558" s="15" t="s">
        <v>116</v>
      </c>
      <c r="N558" s="15" t="s">
        <v>1186</v>
      </c>
      <c r="O558" s="15" t="s">
        <v>1154</v>
      </c>
      <c r="P558" s="15" t="s">
        <v>1187</v>
      </c>
      <c r="Q558" s="15" t="s">
        <v>534</v>
      </c>
      <c r="R558" s="15" t="s">
        <v>65</v>
      </c>
      <c r="S558" s="15">
        <v>163</v>
      </c>
      <c r="T558" s="15">
        <v>0</v>
      </c>
      <c r="U558" s="31">
        <f t="shared" si="41"/>
        <v>163</v>
      </c>
      <c r="V558" s="24">
        <v>8</v>
      </c>
      <c r="W558" s="24">
        <f t="shared" si="42"/>
        <v>1304</v>
      </c>
      <c r="X558" s="24">
        <v>20</v>
      </c>
      <c r="Y558" s="24">
        <f t="shared" si="43"/>
        <v>3260</v>
      </c>
      <c r="Z558" s="28" t="str">
        <f>IFERROR(#REF!*U558,"")</f>
        <v/>
      </c>
      <c r="AA558" s="15" t="s">
        <v>978</v>
      </c>
      <c r="AB558" s="16">
        <f>SUM(U558/AA558)</f>
        <v>1.5092592592592593</v>
      </c>
      <c r="AC558" s="16">
        <f t="shared" si="44"/>
        <v>1</v>
      </c>
      <c r="AD558" s="15">
        <f t="shared" si="45"/>
        <v>108</v>
      </c>
    </row>
    <row r="559" spans="1:30" ht="25.35" customHeight="1" x14ac:dyDescent="0.25">
      <c r="A559" s="14" t="s">
        <v>412</v>
      </c>
      <c r="B559" s="15" t="s">
        <v>27</v>
      </c>
      <c r="C559" s="15" t="s">
        <v>28</v>
      </c>
      <c r="D559" s="15" t="s">
        <v>86</v>
      </c>
      <c r="E559" s="15" t="s">
        <v>970</v>
      </c>
      <c r="F559" s="15" t="s">
        <v>1151</v>
      </c>
      <c r="G559" s="15" t="s">
        <v>1152</v>
      </c>
      <c r="H559" s="15" t="s">
        <v>464</v>
      </c>
      <c r="I559" s="15" t="s">
        <v>465</v>
      </c>
      <c r="J559" s="15" t="s">
        <v>721</v>
      </c>
      <c r="K559" s="15" t="s">
        <v>722</v>
      </c>
      <c r="L559" s="15"/>
      <c r="M559" s="15" t="s">
        <v>116</v>
      </c>
      <c r="N559" s="15" t="s">
        <v>1184</v>
      </c>
      <c r="O559" s="15" t="s">
        <v>1154</v>
      </c>
      <c r="P559" s="15" t="s">
        <v>1185</v>
      </c>
      <c r="Q559" s="15" t="s">
        <v>534</v>
      </c>
      <c r="R559" s="15" t="s">
        <v>65</v>
      </c>
      <c r="S559" s="15">
        <v>802</v>
      </c>
      <c r="T559" s="15">
        <v>0</v>
      </c>
      <c r="U559" s="31">
        <f t="shared" si="41"/>
        <v>802</v>
      </c>
      <c r="V559" s="24">
        <v>8</v>
      </c>
      <c r="W559" s="24">
        <f t="shared" si="42"/>
        <v>6416</v>
      </c>
      <c r="X559" s="24">
        <v>20</v>
      </c>
      <c r="Y559" s="24">
        <f t="shared" si="43"/>
        <v>16040</v>
      </c>
      <c r="Z559" s="28" t="str">
        <f>IFERROR(#REF!*U559,"")</f>
        <v/>
      </c>
      <c r="AA559" s="15" t="s">
        <v>978</v>
      </c>
      <c r="AB559" s="16">
        <f>SUM(U559/AA559)</f>
        <v>7.4259259259259256</v>
      </c>
      <c r="AC559" s="16">
        <f t="shared" si="44"/>
        <v>7</v>
      </c>
      <c r="AD559" s="15">
        <f t="shared" si="45"/>
        <v>756</v>
      </c>
    </row>
    <row r="560" spans="1:30" ht="25.35" customHeight="1" x14ac:dyDescent="0.25">
      <c r="A560" s="14" t="s">
        <v>412</v>
      </c>
      <c r="B560" s="15" t="s">
        <v>27</v>
      </c>
      <c r="C560" s="15" t="s">
        <v>28</v>
      </c>
      <c r="D560" s="15" t="s">
        <v>86</v>
      </c>
      <c r="E560" s="15" t="s">
        <v>970</v>
      </c>
      <c r="F560" s="15" t="s">
        <v>1151</v>
      </c>
      <c r="G560" s="15" t="s">
        <v>1152</v>
      </c>
      <c r="H560" s="15" t="s">
        <v>464</v>
      </c>
      <c r="I560" s="15" t="s">
        <v>465</v>
      </c>
      <c r="J560" s="15" t="s">
        <v>721</v>
      </c>
      <c r="K560" s="15" t="s">
        <v>722</v>
      </c>
      <c r="L560" s="15"/>
      <c r="M560" s="15" t="s">
        <v>116</v>
      </c>
      <c r="N560" s="15" t="s">
        <v>1178</v>
      </c>
      <c r="O560" s="15" t="s">
        <v>1154</v>
      </c>
      <c r="P560" s="15" t="s">
        <v>1179</v>
      </c>
      <c r="Q560" s="15" t="s">
        <v>534</v>
      </c>
      <c r="R560" s="15" t="s">
        <v>65</v>
      </c>
      <c r="S560" s="15">
        <v>706</v>
      </c>
      <c r="T560" s="15">
        <v>0</v>
      </c>
      <c r="U560" s="31">
        <f t="shared" si="41"/>
        <v>706</v>
      </c>
      <c r="V560" s="24">
        <v>8</v>
      </c>
      <c r="W560" s="24">
        <f t="shared" si="42"/>
        <v>5648</v>
      </c>
      <c r="X560" s="24">
        <v>20</v>
      </c>
      <c r="Y560" s="24">
        <f t="shared" si="43"/>
        <v>14120</v>
      </c>
      <c r="Z560" s="28" t="str">
        <f>IFERROR(#REF!*U560,"")</f>
        <v/>
      </c>
      <c r="AA560" s="15" t="s">
        <v>978</v>
      </c>
      <c r="AB560" s="16">
        <f>SUM(U560/AA560)</f>
        <v>6.5370370370370372</v>
      </c>
      <c r="AC560" s="16">
        <f t="shared" si="44"/>
        <v>6</v>
      </c>
      <c r="AD560" s="15">
        <f t="shared" si="45"/>
        <v>648</v>
      </c>
    </row>
    <row r="561" spans="1:30" ht="25.35" customHeight="1" x14ac:dyDescent="0.25">
      <c r="A561" s="14" t="s">
        <v>412</v>
      </c>
      <c r="B561" s="15" t="s">
        <v>27</v>
      </c>
      <c r="C561" s="15" t="s">
        <v>28</v>
      </c>
      <c r="D561" s="15" t="s">
        <v>86</v>
      </c>
      <c r="E561" s="15" t="s">
        <v>970</v>
      </c>
      <c r="F561" s="15" t="s">
        <v>1151</v>
      </c>
      <c r="G561" s="15" t="s">
        <v>1152</v>
      </c>
      <c r="H561" s="15" t="s">
        <v>464</v>
      </c>
      <c r="I561" s="15" t="s">
        <v>465</v>
      </c>
      <c r="J561" s="15" t="s">
        <v>721</v>
      </c>
      <c r="K561" s="15" t="s">
        <v>722</v>
      </c>
      <c r="L561" s="15"/>
      <c r="M561" s="15" t="s">
        <v>116</v>
      </c>
      <c r="N561" s="15" t="s">
        <v>1176</v>
      </c>
      <c r="O561" s="15" t="s">
        <v>1154</v>
      </c>
      <c r="P561" s="15" t="s">
        <v>1177</v>
      </c>
      <c r="Q561" s="15" t="s">
        <v>534</v>
      </c>
      <c r="R561" s="15" t="s">
        <v>65</v>
      </c>
      <c r="S561" s="15">
        <v>288</v>
      </c>
      <c r="T561" s="15">
        <v>0</v>
      </c>
      <c r="U561" s="31">
        <f t="shared" si="41"/>
        <v>288</v>
      </c>
      <c r="V561" s="24">
        <v>8</v>
      </c>
      <c r="W561" s="24">
        <f t="shared" si="42"/>
        <v>2304</v>
      </c>
      <c r="X561" s="24">
        <v>20</v>
      </c>
      <c r="Y561" s="24">
        <f t="shared" si="43"/>
        <v>5760</v>
      </c>
      <c r="Z561" s="28" t="str">
        <f>IFERROR(#REF!*U561,"")</f>
        <v/>
      </c>
      <c r="AA561" s="15" t="s">
        <v>978</v>
      </c>
      <c r="AB561" s="16">
        <f>SUM(U561/AA561)</f>
        <v>2.6666666666666665</v>
      </c>
      <c r="AC561" s="16">
        <f t="shared" si="44"/>
        <v>2</v>
      </c>
      <c r="AD561" s="15">
        <f t="shared" si="45"/>
        <v>216</v>
      </c>
    </row>
    <row r="562" spans="1:30" ht="25.35" customHeight="1" x14ac:dyDescent="0.25">
      <c r="A562" s="14" t="s">
        <v>412</v>
      </c>
      <c r="B562" s="15" t="s">
        <v>27</v>
      </c>
      <c r="C562" s="15" t="s">
        <v>28</v>
      </c>
      <c r="D562" s="15" t="s">
        <v>86</v>
      </c>
      <c r="E562" s="15" t="s">
        <v>970</v>
      </c>
      <c r="F562" s="15" t="s">
        <v>1151</v>
      </c>
      <c r="G562" s="15" t="s">
        <v>1152</v>
      </c>
      <c r="H562" s="15" t="s">
        <v>464</v>
      </c>
      <c r="I562" s="15" t="s">
        <v>465</v>
      </c>
      <c r="J562" s="15" t="s">
        <v>721</v>
      </c>
      <c r="K562" s="15" t="s">
        <v>722</v>
      </c>
      <c r="L562" s="15"/>
      <c r="M562" s="15" t="s">
        <v>116</v>
      </c>
      <c r="N562" s="15" t="s">
        <v>1182</v>
      </c>
      <c r="O562" s="15" t="s">
        <v>1154</v>
      </c>
      <c r="P562" s="15" t="s">
        <v>1183</v>
      </c>
      <c r="Q562" s="15" t="s">
        <v>534</v>
      </c>
      <c r="R562" s="15" t="s">
        <v>65</v>
      </c>
      <c r="S562" s="15">
        <v>969</v>
      </c>
      <c r="T562" s="15">
        <v>0</v>
      </c>
      <c r="U562" s="31">
        <f t="shared" si="41"/>
        <v>969</v>
      </c>
      <c r="V562" s="24">
        <v>8</v>
      </c>
      <c r="W562" s="24">
        <f t="shared" si="42"/>
        <v>7752</v>
      </c>
      <c r="X562" s="24">
        <v>20</v>
      </c>
      <c r="Y562" s="24">
        <f t="shared" si="43"/>
        <v>19380</v>
      </c>
      <c r="Z562" s="28" t="str">
        <f>IFERROR(#REF!*U562,"")</f>
        <v/>
      </c>
      <c r="AA562" s="15" t="s">
        <v>978</v>
      </c>
      <c r="AB562" s="16">
        <f>SUM(U562/AA562)</f>
        <v>8.9722222222222214</v>
      </c>
      <c r="AC562" s="16">
        <f t="shared" si="44"/>
        <v>8</v>
      </c>
      <c r="AD562" s="15">
        <f t="shared" si="45"/>
        <v>864</v>
      </c>
    </row>
    <row r="563" spans="1:30" ht="25.35" customHeight="1" x14ac:dyDescent="0.25">
      <c r="A563" s="14" t="s">
        <v>412</v>
      </c>
      <c r="B563" s="15" t="s">
        <v>27</v>
      </c>
      <c r="C563" s="15" t="s">
        <v>28</v>
      </c>
      <c r="D563" s="15" t="s">
        <v>86</v>
      </c>
      <c r="E563" s="15" t="s">
        <v>970</v>
      </c>
      <c r="F563" s="15" t="s">
        <v>1370</v>
      </c>
      <c r="G563" s="15" t="s">
        <v>1360</v>
      </c>
      <c r="H563" s="15" t="s">
        <v>1371</v>
      </c>
      <c r="I563" s="15" t="s">
        <v>1372</v>
      </c>
      <c r="J563" s="15" t="s">
        <v>35</v>
      </c>
      <c r="K563" s="15" t="s">
        <v>36</v>
      </c>
      <c r="L563" s="15"/>
      <c r="M563" s="15" t="s">
        <v>116</v>
      </c>
      <c r="N563" s="15" t="s">
        <v>1379</v>
      </c>
      <c r="O563" s="15" t="s">
        <v>1154</v>
      </c>
      <c r="P563" s="15" t="s">
        <v>1380</v>
      </c>
      <c r="Q563" s="15" t="s">
        <v>534</v>
      </c>
      <c r="R563" s="15" t="s">
        <v>77</v>
      </c>
      <c r="S563" s="15">
        <v>69</v>
      </c>
      <c r="T563" s="15">
        <v>0</v>
      </c>
      <c r="U563" s="31">
        <f t="shared" si="41"/>
        <v>69</v>
      </c>
      <c r="V563" s="24">
        <v>10.1</v>
      </c>
      <c r="W563" s="24">
        <f t="shared" si="42"/>
        <v>696.9</v>
      </c>
      <c r="X563" s="24">
        <v>25</v>
      </c>
      <c r="Y563" s="24">
        <f t="shared" si="43"/>
        <v>1725</v>
      </c>
      <c r="Z563" s="28" t="str">
        <f>IFERROR(#REF!*U563,"")</f>
        <v/>
      </c>
      <c r="AA563" s="15" t="s">
        <v>111</v>
      </c>
      <c r="AB563" s="16">
        <f>SUM(U563/AA563)</f>
        <v>1.4375</v>
      </c>
      <c r="AC563" s="16">
        <f t="shared" si="44"/>
        <v>1</v>
      </c>
      <c r="AD563" s="15">
        <f t="shared" si="45"/>
        <v>48</v>
      </c>
    </row>
    <row r="564" spans="1:30" ht="25.35" customHeight="1" x14ac:dyDescent="0.25">
      <c r="A564" s="14" t="s">
        <v>412</v>
      </c>
      <c r="B564" s="15" t="s">
        <v>27</v>
      </c>
      <c r="C564" s="15" t="s">
        <v>28</v>
      </c>
      <c r="D564" s="15" t="s">
        <v>86</v>
      </c>
      <c r="E564" s="15" t="s">
        <v>970</v>
      </c>
      <c r="F564" s="15" t="s">
        <v>1370</v>
      </c>
      <c r="G564" s="15" t="s">
        <v>1360</v>
      </c>
      <c r="H564" s="15" t="s">
        <v>1371</v>
      </c>
      <c r="I564" s="15" t="s">
        <v>1372</v>
      </c>
      <c r="J564" s="15" t="s">
        <v>35</v>
      </c>
      <c r="K564" s="15" t="s">
        <v>36</v>
      </c>
      <c r="L564" s="15"/>
      <c r="M564" s="15" t="s">
        <v>116</v>
      </c>
      <c r="N564" s="15" t="s">
        <v>1377</v>
      </c>
      <c r="O564" s="15" t="s">
        <v>1154</v>
      </c>
      <c r="P564" s="15" t="s">
        <v>1378</v>
      </c>
      <c r="Q564" s="15" t="s">
        <v>534</v>
      </c>
      <c r="R564" s="15" t="s">
        <v>77</v>
      </c>
      <c r="S564" s="15">
        <v>393</v>
      </c>
      <c r="T564" s="15">
        <v>0</v>
      </c>
      <c r="U564" s="31">
        <f t="shared" si="41"/>
        <v>393</v>
      </c>
      <c r="V564" s="24">
        <v>10.1</v>
      </c>
      <c r="W564" s="24">
        <f t="shared" si="42"/>
        <v>3969.2999999999997</v>
      </c>
      <c r="X564" s="24">
        <v>25</v>
      </c>
      <c r="Y564" s="24">
        <f t="shared" si="43"/>
        <v>9825</v>
      </c>
      <c r="Z564" s="28" t="str">
        <f>IFERROR(#REF!*U564,"")</f>
        <v/>
      </c>
      <c r="AA564" s="15" t="s">
        <v>111</v>
      </c>
      <c r="AB564" s="16">
        <f>SUM(U564/AA564)</f>
        <v>8.1875</v>
      </c>
      <c r="AC564" s="16">
        <f t="shared" si="44"/>
        <v>8</v>
      </c>
      <c r="AD564" s="15">
        <f t="shared" si="45"/>
        <v>384</v>
      </c>
    </row>
    <row r="565" spans="1:30" ht="25.35" customHeight="1" x14ac:dyDescent="0.25">
      <c r="A565" s="14" t="s">
        <v>412</v>
      </c>
      <c r="B565" s="15" t="s">
        <v>27</v>
      </c>
      <c r="C565" s="15" t="s">
        <v>28</v>
      </c>
      <c r="D565" s="15" t="s">
        <v>86</v>
      </c>
      <c r="E565" s="15" t="s">
        <v>970</v>
      </c>
      <c r="F565" s="15" t="s">
        <v>1370</v>
      </c>
      <c r="G565" s="15" t="s">
        <v>1360</v>
      </c>
      <c r="H565" s="15" t="s">
        <v>1371</v>
      </c>
      <c r="I565" s="15" t="s">
        <v>1372</v>
      </c>
      <c r="J565" s="15" t="s">
        <v>35</v>
      </c>
      <c r="K565" s="15" t="s">
        <v>36</v>
      </c>
      <c r="L565" s="15"/>
      <c r="M565" s="15" t="s">
        <v>116</v>
      </c>
      <c r="N565" s="15" t="s">
        <v>1373</v>
      </c>
      <c r="O565" s="15" t="s">
        <v>1154</v>
      </c>
      <c r="P565" s="15" t="s">
        <v>1374</v>
      </c>
      <c r="Q565" s="15" t="s">
        <v>534</v>
      </c>
      <c r="R565" s="15" t="s">
        <v>77</v>
      </c>
      <c r="S565" s="15">
        <v>452</v>
      </c>
      <c r="T565" s="15">
        <v>0</v>
      </c>
      <c r="U565" s="31">
        <f t="shared" si="41"/>
        <v>452</v>
      </c>
      <c r="V565" s="24">
        <v>10.1</v>
      </c>
      <c r="W565" s="24">
        <f t="shared" si="42"/>
        <v>4565.2</v>
      </c>
      <c r="X565" s="24">
        <v>25</v>
      </c>
      <c r="Y565" s="24">
        <f t="shared" si="43"/>
        <v>11300</v>
      </c>
      <c r="Z565" s="28" t="str">
        <f>IFERROR(#REF!*U565,"")</f>
        <v/>
      </c>
      <c r="AA565" s="15" t="s">
        <v>235</v>
      </c>
      <c r="AB565" s="16">
        <f>SUM(U565/AA565)</f>
        <v>7.5333333333333332</v>
      </c>
      <c r="AC565" s="16">
        <f t="shared" si="44"/>
        <v>7</v>
      </c>
      <c r="AD565" s="15">
        <f t="shared" si="45"/>
        <v>420</v>
      </c>
    </row>
    <row r="566" spans="1:30" ht="25.35" customHeight="1" x14ac:dyDescent="0.25">
      <c r="A566" s="14" t="s">
        <v>412</v>
      </c>
      <c r="B566" s="15" t="s">
        <v>27</v>
      </c>
      <c r="C566" s="15" t="s">
        <v>28</v>
      </c>
      <c r="D566" s="15" t="s">
        <v>86</v>
      </c>
      <c r="E566" s="15" t="s">
        <v>970</v>
      </c>
      <c r="F566" s="15" t="s">
        <v>1370</v>
      </c>
      <c r="G566" s="15" t="s">
        <v>1360</v>
      </c>
      <c r="H566" s="15" t="s">
        <v>1371</v>
      </c>
      <c r="I566" s="15" t="s">
        <v>1372</v>
      </c>
      <c r="J566" s="15" t="s">
        <v>35</v>
      </c>
      <c r="K566" s="15" t="s">
        <v>36</v>
      </c>
      <c r="L566" s="15"/>
      <c r="M566" s="15" t="s">
        <v>116</v>
      </c>
      <c r="N566" s="15" t="s">
        <v>1375</v>
      </c>
      <c r="O566" s="15" t="s">
        <v>1154</v>
      </c>
      <c r="P566" s="15" t="s">
        <v>1376</v>
      </c>
      <c r="Q566" s="15" t="s">
        <v>534</v>
      </c>
      <c r="R566" s="15" t="s">
        <v>77</v>
      </c>
      <c r="S566" s="15">
        <v>544</v>
      </c>
      <c r="T566" s="15">
        <v>0</v>
      </c>
      <c r="U566" s="31">
        <f t="shared" si="41"/>
        <v>544</v>
      </c>
      <c r="V566" s="24">
        <v>10.1</v>
      </c>
      <c r="W566" s="24">
        <f t="shared" si="42"/>
        <v>5494.4</v>
      </c>
      <c r="X566" s="24">
        <v>25</v>
      </c>
      <c r="Y566" s="24">
        <f t="shared" si="43"/>
        <v>13600</v>
      </c>
      <c r="Z566" s="28" t="str">
        <f>IFERROR(#REF!*U566,"")</f>
        <v/>
      </c>
      <c r="AA566" s="15" t="s">
        <v>235</v>
      </c>
      <c r="AB566" s="16">
        <f>SUM(U566/AA566)</f>
        <v>9.0666666666666664</v>
      </c>
      <c r="AC566" s="16">
        <f t="shared" si="44"/>
        <v>9</v>
      </c>
      <c r="AD566" s="15">
        <f t="shared" si="45"/>
        <v>540</v>
      </c>
    </row>
    <row r="567" spans="1:30" ht="25.35" customHeight="1" x14ac:dyDescent="0.25">
      <c r="A567" s="14" t="s">
        <v>412</v>
      </c>
      <c r="B567" s="15" t="s">
        <v>27</v>
      </c>
      <c r="C567" s="15" t="s">
        <v>28</v>
      </c>
      <c r="D567" s="15" t="s">
        <v>86</v>
      </c>
      <c r="E567" s="15" t="s">
        <v>970</v>
      </c>
      <c r="F567" s="15" t="s">
        <v>1370</v>
      </c>
      <c r="G567" s="15" t="s">
        <v>1360</v>
      </c>
      <c r="H567" s="15" t="s">
        <v>1381</v>
      </c>
      <c r="I567" s="15" t="s">
        <v>1382</v>
      </c>
      <c r="J567" s="15" t="s">
        <v>35</v>
      </c>
      <c r="K567" s="15" t="s">
        <v>36</v>
      </c>
      <c r="L567" s="15"/>
      <c r="M567" s="15" t="s">
        <v>116</v>
      </c>
      <c r="N567" s="15" t="s">
        <v>1383</v>
      </c>
      <c r="O567" s="15" t="s">
        <v>1154</v>
      </c>
      <c r="P567" s="15" t="s">
        <v>1384</v>
      </c>
      <c r="Q567" s="15" t="s">
        <v>534</v>
      </c>
      <c r="R567" s="15" t="s">
        <v>77</v>
      </c>
      <c r="S567" s="15">
        <v>120</v>
      </c>
      <c r="T567" s="15">
        <v>0</v>
      </c>
      <c r="U567" s="31">
        <f t="shared" si="41"/>
        <v>120</v>
      </c>
      <c r="V567" s="24">
        <v>10.1</v>
      </c>
      <c r="W567" s="24">
        <f t="shared" si="42"/>
        <v>1212</v>
      </c>
      <c r="X567" s="24">
        <v>25</v>
      </c>
      <c r="Y567" s="24">
        <f t="shared" si="43"/>
        <v>3000</v>
      </c>
      <c r="Z567" s="28" t="str">
        <f>IFERROR(#REF!*U567,"")</f>
        <v/>
      </c>
      <c r="AA567" s="15" t="s">
        <v>111</v>
      </c>
      <c r="AB567" s="16">
        <f>SUM(U567/AA567)</f>
        <v>2.5</v>
      </c>
      <c r="AC567" s="16">
        <f t="shared" si="44"/>
        <v>2</v>
      </c>
      <c r="AD567" s="15">
        <f t="shared" si="45"/>
        <v>96</v>
      </c>
    </row>
    <row r="568" spans="1:30" ht="115.35" customHeight="1" x14ac:dyDescent="0.25">
      <c r="A568" s="14"/>
      <c r="B568" s="15" t="s">
        <v>27</v>
      </c>
      <c r="C568" s="15" t="s">
        <v>28</v>
      </c>
      <c r="D568" s="15" t="s">
        <v>86</v>
      </c>
      <c r="E568" s="15" t="s">
        <v>402</v>
      </c>
      <c r="F568" s="15" t="s">
        <v>1188</v>
      </c>
      <c r="G568" s="15" t="s">
        <v>1189</v>
      </c>
      <c r="H568" s="15" t="s">
        <v>182</v>
      </c>
      <c r="I568" s="15" t="s">
        <v>183</v>
      </c>
      <c r="J568" s="15" t="s">
        <v>35</v>
      </c>
      <c r="K568" s="15" t="s">
        <v>36</v>
      </c>
      <c r="L568" s="15"/>
      <c r="M568" s="15" t="s">
        <v>116</v>
      </c>
      <c r="N568" s="15" t="s">
        <v>1261</v>
      </c>
      <c r="O568" s="15" t="s">
        <v>1205</v>
      </c>
      <c r="P568" s="15" t="s">
        <v>1262</v>
      </c>
      <c r="Q568" s="15" t="s">
        <v>534</v>
      </c>
      <c r="R568" s="15" t="s">
        <v>65</v>
      </c>
      <c r="S568" s="15">
        <v>54</v>
      </c>
      <c r="T568" s="15">
        <v>0</v>
      </c>
      <c r="U568" s="31">
        <f t="shared" si="41"/>
        <v>54</v>
      </c>
      <c r="V568" s="24">
        <v>13</v>
      </c>
      <c r="W568" s="24">
        <f t="shared" si="42"/>
        <v>702</v>
      </c>
      <c r="X568" s="24">
        <v>35</v>
      </c>
      <c r="Y568" s="24">
        <f t="shared" si="43"/>
        <v>1890</v>
      </c>
      <c r="Z568" s="28" t="str">
        <f>IFERROR(#REF!*U568,"")</f>
        <v/>
      </c>
      <c r="AA568" s="15" t="s">
        <v>53</v>
      </c>
      <c r="AB568" s="16">
        <f>SUM(U568/AA568)</f>
        <v>1.8</v>
      </c>
      <c r="AC568" s="16">
        <f t="shared" si="44"/>
        <v>1</v>
      </c>
      <c r="AD568" s="15">
        <f t="shared" si="45"/>
        <v>30</v>
      </c>
    </row>
    <row r="569" spans="1:30" ht="25.35" customHeight="1" x14ac:dyDescent="0.25">
      <c r="A569" s="14" t="s">
        <v>412</v>
      </c>
      <c r="B569" s="15" t="s">
        <v>27</v>
      </c>
      <c r="C569" s="15" t="s">
        <v>28</v>
      </c>
      <c r="D569" s="15" t="s">
        <v>86</v>
      </c>
      <c r="E569" s="15" t="s">
        <v>402</v>
      </c>
      <c r="F569" s="15" t="s">
        <v>1188</v>
      </c>
      <c r="G569" s="15" t="s">
        <v>1189</v>
      </c>
      <c r="H569" s="15" t="s">
        <v>182</v>
      </c>
      <c r="I569" s="15" t="s">
        <v>183</v>
      </c>
      <c r="J569" s="15" t="s">
        <v>35</v>
      </c>
      <c r="K569" s="15" t="s">
        <v>36</v>
      </c>
      <c r="L569" s="15"/>
      <c r="M569" s="15" t="s">
        <v>116</v>
      </c>
      <c r="N569" s="15" t="s">
        <v>1263</v>
      </c>
      <c r="O569" s="15" t="s">
        <v>1205</v>
      </c>
      <c r="P569" s="15" t="s">
        <v>1264</v>
      </c>
      <c r="Q569" s="15" t="s">
        <v>534</v>
      </c>
      <c r="R569" s="15" t="s">
        <v>65</v>
      </c>
      <c r="S569" s="15">
        <v>90</v>
      </c>
      <c r="T569" s="15">
        <v>0</v>
      </c>
      <c r="U569" s="31">
        <f t="shared" si="41"/>
        <v>90</v>
      </c>
      <c r="V569" s="24">
        <v>13</v>
      </c>
      <c r="W569" s="24">
        <f t="shared" si="42"/>
        <v>1170</v>
      </c>
      <c r="X569" s="24">
        <v>35</v>
      </c>
      <c r="Y569" s="24">
        <f t="shared" si="43"/>
        <v>3150</v>
      </c>
      <c r="Z569" s="28" t="str">
        <f>IFERROR(#REF!*U569,"")</f>
        <v/>
      </c>
      <c r="AA569" s="15" t="s">
        <v>186</v>
      </c>
      <c r="AB569" s="16">
        <f>SUM(U569/AA569)</f>
        <v>3.4615384615384617</v>
      </c>
      <c r="AC569" s="16">
        <f t="shared" si="44"/>
        <v>3</v>
      </c>
      <c r="AD569" s="15">
        <f t="shared" si="45"/>
        <v>78</v>
      </c>
    </row>
    <row r="570" spans="1:30" ht="25.35" customHeight="1" x14ac:dyDescent="0.25">
      <c r="A570" s="14" t="s">
        <v>412</v>
      </c>
      <c r="B570" s="15" t="s">
        <v>27</v>
      </c>
      <c r="C570" s="15" t="s">
        <v>28</v>
      </c>
      <c r="D570" s="15" t="s">
        <v>86</v>
      </c>
      <c r="E570" s="15" t="s">
        <v>402</v>
      </c>
      <c r="F570" s="15" t="s">
        <v>1188</v>
      </c>
      <c r="G570" s="15" t="s">
        <v>1189</v>
      </c>
      <c r="H570" s="15" t="s">
        <v>182</v>
      </c>
      <c r="I570" s="15" t="s">
        <v>183</v>
      </c>
      <c r="J570" s="15" t="s">
        <v>35</v>
      </c>
      <c r="K570" s="15" t="s">
        <v>36</v>
      </c>
      <c r="L570" s="15"/>
      <c r="M570" s="15" t="s">
        <v>116</v>
      </c>
      <c r="N570" s="15" t="s">
        <v>1265</v>
      </c>
      <c r="O570" s="15" t="s">
        <v>1205</v>
      </c>
      <c r="P570" s="15" t="s">
        <v>1266</v>
      </c>
      <c r="Q570" s="15" t="s">
        <v>534</v>
      </c>
      <c r="R570" s="15" t="s">
        <v>65</v>
      </c>
      <c r="S570" s="15">
        <v>65</v>
      </c>
      <c r="T570" s="15">
        <v>0</v>
      </c>
      <c r="U570" s="31">
        <f t="shared" si="41"/>
        <v>65</v>
      </c>
      <c r="V570" s="24">
        <v>13</v>
      </c>
      <c r="W570" s="24">
        <f t="shared" si="42"/>
        <v>845</v>
      </c>
      <c r="X570" s="24">
        <v>35</v>
      </c>
      <c r="Y570" s="24">
        <f t="shared" si="43"/>
        <v>2275</v>
      </c>
      <c r="Z570" s="28" t="str">
        <f>IFERROR(#REF!*U570,"")</f>
        <v/>
      </c>
      <c r="AA570" s="15" t="s">
        <v>186</v>
      </c>
      <c r="AB570" s="16">
        <f>SUM(U570/AA570)</f>
        <v>2.5</v>
      </c>
      <c r="AC570" s="16">
        <f t="shared" si="44"/>
        <v>2</v>
      </c>
      <c r="AD570" s="15">
        <f t="shared" si="45"/>
        <v>52</v>
      </c>
    </row>
    <row r="571" spans="1:30" ht="25.35" customHeight="1" x14ac:dyDescent="0.25">
      <c r="A571" s="14" t="s">
        <v>412</v>
      </c>
      <c r="B571" s="15" t="s">
        <v>27</v>
      </c>
      <c r="C571" s="15" t="s">
        <v>28</v>
      </c>
      <c r="D571" s="15" t="s">
        <v>86</v>
      </c>
      <c r="E571" s="15" t="s">
        <v>402</v>
      </c>
      <c r="F571" s="15" t="s">
        <v>1188</v>
      </c>
      <c r="G571" s="15" t="s">
        <v>1189</v>
      </c>
      <c r="H571" s="15" t="s">
        <v>182</v>
      </c>
      <c r="I571" s="15" t="s">
        <v>183</v>
      </c>
      <c r="J571" s="15" t="s">
        <v>35</v>
      </c>
      <c r="K571" s="15" t="s">
        <v>36</v>
      </c>
      <c r="L571" s="15"/>
      <c r="M571" s="15" t="s">
        <v>116</v>
      </c>
      <c r="N571" s="15" t="s">
        <v>1267</v>
      </c>
      <c r="O571" s="15" t="s">
        <v>1205</v>
      </c>
      <c r="P571" s="15" t="s">
        <v>1268</v>
      </c>
      <c r="Q571" s="15" t="s">
        <v>534</v>
      </c>
      <c r="R571" s="15" t="s">
        <v>65</v>
      </c>
      <c r="S571" s="15">
        <v>57</v>
      </c>
      <c r="T571" s="15">
        <v>0</v>
      </c>
      <c r="U571" s="31">
        <f t="shared" si="41"/>
        <v>57</v>
      </c>
      <c r="V571" s="24">
        <v>13</v>
      </c>
      <c r="W571" s="24">
        <f t="shared" si="42"/>
        <v>741</v>
      </c>
      <c r="X571" s="24">
        <v>35</v>
      </c>
      <c r="Y571" s="24">
        <f t="shared" si="43"/>
        <v>1995</v>
      </c>
      <c r="Z571" s="28" t="str">
        <f>IFERROR(#REF!*U571,"")</f>
        <v/>
      </c>
      <c r="AA571" s="15" t="s">
        <v>186</v>
      </c>
      <c r="AB571" s="16">
        <f>SUM(U571/AA571)</f>
        <v>2.1923076923076925</v>
      </c>
      <c r="AC571" s="16">
        <f t="shared" si="44"/>
        <v>2</v>
      </c>
      <c r="AD571" s="15">
        <f t="shared" si="45"/>
        <v>52</v>
      </c>
    </row>
    <row r="572" spans="1:30" ht="25.35" customHeight="1" x14ac:dyDescent="0.25">
      <c r="A572" s="14" t="s">
        <v>412</v>
      </c>
      <c r="B572" s="15" t="s">
        <v>27</v>
      </c>
      <c r="C572" s="15" t="s">
        <v>28</v>
      </c>
      <c r="D572" s="15" t="s">
        <v>86</v>
      </c>
      <c r="E572" s="15" t="s">
        <v>402</v>
      </c>
      <c r="F572" s="15" t="s">
        <v>1188</v>
      </c>
      <c r="G572" s="15" t="s">
        <v>1189</v>
      </c>
      <c r="H572" s="15" t="s">
        <v>182</v>
      </c>
      <c r="I572" s="15" t="s">
        <v>183</v>
      </c>
      <c r="J572" s="15" t="s">
        <v>35</v>
      </c>
      <c r="K572" s="15" t="s">
        <v>36</v>
      </c>
      <c r="L572" s="15"/>
      <c r="M572" s="15" t="s">
        <v>116</v>
      </c>
      <c r="N572" s="15" t="s">
        <v>1269</v>
      </c>
      <c r="O572" s="15" t="s">
        <v>1205</v>
      </c>
      <c r="P572" s="15" t="s">
        <v>1270</v>
      </c>
      <c r="Q572" s="15" t="s">
        <v>534</v>
      </c>
      <c r="R572" s="15" t="s">
        <v>65</v>
      </c>
      <c r="S572" s="15">
        <v>46</v>
      </c>
      <c r="T572" s="15">
        <v>0</v>
      </c>
      <c r="U572" s="31">
        <f t="shared" si="41"/>
        <v>46</v>
      </c>
      <c r="V572" s="24">
        <v>13</v>
      </c>
      <c r="W572" s="24">
        <f t="shared" si="42"/>
        <v>598</v>
      </c>
      <c r="X572" s="24">
        <v>35</v>
      </c>
      <c r="Y572" s="24">
        <f t="shared" si="43"/>
        <v>1610</v>
      </c>
      <c r="Z572" s="28" t="str">
        <f>IFERROR(#REF!*U572,"")</f>
        <v/>
      </c>
      <c r="AA572" s="15" t="s">
        <v>194</v>
      </c>
      <c r="AB572" s="16">
        <f>SUM(U572/AA572)</f>
        <v>1.9166666666666667</v>
      </c>
      <c r="AC572" s="16">
        <f t="shared" si="44"/>
        <v>1</v>
      </c>
      <c r="AD572" s="15">
        <f t="shared" si="45"/>
        <v>24</v>
      </c>
    </row>
    <row r="573" spans="1:30" ht="25.35" customHeight="1" x14ac:dyDescent="0.25">
      <c r="A573" s="14" t="s">
        <v>412</v>
      </c>
      <c r="B573" s="15" t="s">
        <v>27</v>
      </c>
      <c r="C573" s="15" t="s">
        <v>28</v>
      </c>
      <c r="D573" s="15" t="s">
        <v>86</v>
      </c>
      <c r="E573" s="15" t="s">
        <v>402</v>
      </c>
      <c r="F573" s="15" t="s">
        <v>1188</v>
      </c>
      <c r="G573" s="15" t="s">
        <v>1189</v>
      </c>
      <c r="H573" s="15" t="s">
        <v>182</v>
      </c>
      <c r="I573" s="15" t="s">
        <v>183</v>
      </c>
      <c r="J573" s="15" t="s">
        <v>35</v>
      </c>
      <c r="K573" s="15" t="s">
        <v>36</v>
      </c>
      <c r="L573" s="15"/>
      <c r="M573" s="15" t="s">
        <v>116</v>
      </c>
      <c r="N573" s="15" t="s">
        <v>1271</v>
      </c>
      <c r="O573" s="15" t="s">
        <v>1205</v>
      </c>
      <c r="P573" s="15" t="s">
        <v>1272</v>
      </c>
      <c r="Q573" s="15" t="s">
        <v>534</v>
      </c>
      <c r="R573" s="15" t="s">
        <v>65</v>
      </c>
      <c r="S573" s="15">
        <v>77</v>
      </c>
      <c r="T573" s="15">
        <v>0</v>
      </c>
      <c r="U573" s="31">
        <f t="shared" si="41"/>
        <v>77</v>
      </c>
      <c r="V573" s="24">
        <v>13</v>
      </c>
      <c r="W573" s="24">
        <f t="shared" si="42"/>
        <v>1001</v>
      </c>
      <c r="X573" s="24">
        <v>35</v>
      </c>
      <c r="Y573" s="24">
        <f t="shared" si="43"/>
        <v>2695</v>
      </c>
      <c r="Z573" s="28" t="str">
        <f>IFERROR(#REF!*U573,"")</f>
        <v/>
      </c>
      <c r="AA573" s="15" t="s">
        <v>53</v>
      </c>
      <c r="AB573" s="16">
        <f>SUM(U573/AA573)</f>
        <v>2.5666666666666669</v>
      </c>
      <c r="AC573" s="16">
        <f t="shared" si="44"/>
        <v>2</v>
      </c>
      <c r="AD573" s="15">
        <f t="shared" si="45"/>
        <v>60</v>
      </c>
    </row>
    <row r="574" spans="1:30" ht="115.35" customHeight="1" x14ac:dyDescent="0.25">
      <c r="A574" s="14"/>
      <c r="B574" s="15" t="s">
        <v>27</v>
      </c>
      <c r="C574" s="15" t="s">
        <v>28</v>
      </c>
      <c r="D574" s="15" t="s">
        <v>86</v>
      </c>
      <c r="E574" s="15" t="s">
        <v>402</v>
      </c>
      <c r="F574" s="15" t="s">
        <v>1188</v>
      </c>
      <c r="G574" s="15" t="s">
        <v>1189</v>
      </c>
      <c r="H574" s="15" t="s">
        <v>405</v>
      </c>
      <c r="I574" s="15" t="s">
        <v>406</v>
      </c>
      <c r="J574" s="15" t="s">
        <v>35</v>
      </c>
      <c r="K574" s="15" t="s">
        <v>36</v>
      </c>
      <c r="L574" s="15"/>
      <c r="M574" s="15" t="s">
        <v>116</v>
      </c>
      <c r="N574" s="15" t="s">
        <v>1235</v>
      </c>
      <c r="O574" s="15" t="s">
        <v>1205</v>
      </c>
      <c r="P574" s="15" t="s">
        <v>1236</v>
      </c>
      <c r="Q574" s="15" t="s">
        <v>42</v>
      </c>
      <c r="R574" s="15" t="s">
        <v>77</v>
      </c>
      <c r="S574" s="15">
        <v>422</v>
      </c>
      <c r="T574" s="15">
        <v>0</v>
      </c>
      <c r="U574" s="31">
        <f t="shared" si="41"/>
        <v>422</v>
      </c>
      <c r="V574" s="24">
        <v>13</v>
      </c>
      <c r="W574" s="24">
        <f t="shared" si="42"/>
        <v>5486</v>
      </c>
      <c r="X574" s="24">
        <v>35</v>
      </c>
      <c r="Y574" s="24">
        <f t="shared" si="43"/>
        <v>14770</v>
      </c>
      <c r="Z574" s="28" t="str">
        <f>IFERROR(#REF!*U574,"")</f>
        <v/>
      </c>
      <c r="AA574" s="15" t="s">
        <v>53</v>
      </c>
      <c r="AB574" s="16">
        <f>SUM(U574/AA574)</f>
        <v>14.066666666666666</v>
      </c>
      <c r="AC574" s="16">
        <f t="shared" si="44"/>
        <v>14</v>
      </c>
      <c r="AD574" s="15">
        <f t="shared" si="45"/>
        <v>420</v>
      </c>
    </row>
    <row r="575" spans="1:30" ht="25.35" customHeight="1" x14ac:dyDescent="0.25">
      <c r="A575" s="14" t="s">
        <v>412</v>
      </c>
      <c r="B575" s="15" t="s">
        <v>27</v>
      </c>
      <c r="C575" s="15" t="s">
        <v>28</v>
      </c>
      <c r="D575" s="15" t="s">
        <v>86</v>
      </c>
      <c r="E575" s="15" t="s">
        <v>402</v>
      </c>
      <c r="F575" s="15" t="s">
        <v>1188</v>
      </c>
      <c r="G575" s="15" t="s">
        <v>1189</v>
      </c>
      <c r="H575" s="15" t="s">
        <v>405</v>
      </c>
      <c r="I575" s="15" t="s">
        <v>406</v>
      </c>
      <c r="J575" s="15" t="s">
        <v>35</v>
      </c>
      <c r="K575" s="15" t="s">
        <v>36</v>
      </c>
      <c r="L575" s="15"/>
      <c r="M575" s="15" t="s">
        <v>116</v>
      </c>
      <c r="N575" s="15" t="s">
        <v>1233</v>
      </c>
      <c r="O575" s="15" t="s">
        <v>1205</v>
      </c>
      <c r="P575" s="15" t="s">
        <v>1234</v>
      </c>
      <c r="Q575" s="15" t="s">
        <v>42</v>
      </c>
      <c r="R575" s="15" t="s">
        <v>77</v>
      </c>
      <c r="S575" s="15">
        <v>222</v>
      </c>
      <c r="T575" s="15">
        <v>0</v>
      </c>
      <c r="U575" s="31">
        <f t="shared" si="41"/>
        <v>222</v>
      </c>
      <c r="V575" s="24">
        <v>13</v>
      </c>
      <c r="W575" s="24">
        <f t="shared" si="42"/>
        <v>2886</v>
      </c>
      <c r="X575" s="24">
        <v>35</v>
      </c>
      <c r="Y575" s="24">
        <f t="shared" si="43"/>
        <v>7770</v>
      </c>
      <c r="Z575" s="28" t="str">
        <f>IFERROR(#REF!*U575,"")</f>
        <v/>
      </c>
      <c r="AA575" s="15" t="s">
        <v>53</v>
      </c>
      <c r="AB575" s="16">
        <f>SUM(U575/AA575)</f>
        <v>7.4</v>
      </c>
      <c r="AC575" s="16">
        <f t="shared" si="44"/>
        <v>7</v>
      </c>
      <c r="AD575" s="15">
        <f t="shared" si="45"/>
        <v>210</v>
      </c>
    </row>
    <row r="576" spans="1:30" ht="25.35" customHeight="1" x14ac:dyDescent="0.25">
      <c r="A576" s="14" t="s">
        <v>412</v>
      </c>
      <c r="B576" s="15" t="s">
        <v>27</v>
      </c>
      <c r="C576" s="15" t="s">
        <v>28</v>
      </c>
      <c r="D576" s="15" t="s">
        <v>86</v>
      </c>
      <c r="E576" s="15" t="s">
        <v>402</v>
      </c>
      <c r="F576" s="15" t="s">
        <v>1188</v>
      </c>
      <c r="G576" s="15" t="s">
        <v>1189</v>
      </c>
      <c r="H576" s="15" t="s">
        <v>405</v>
      </c>
      <c r="I576" s="15" t="s">
        <v>406</v>
      </c>
      <c r="J576" s="15" t="s">
        <v>35</v>
      </c>
      <c r="K576" s="15" t="s">
        <v>36</v>
      </c>
      <c r="L576" s="15"/>
      <c r="M576" s="15" t="s">
        <v>116</v>
      </c>
      <c r="N576" s="15" t="s">
        <v>1231</v>
      </c>
      <c r="O576" s="15" t="s">
        <v>1205</v>
      </c>
      <c r="P576" s="15" t="s">
        <v>1232</v>
      </c>
      <c r="Q576" s="15" t="s">
        <v>42</v>
      </c>
      <c r="R576" s="15" t="s">
        <v>77</v>
      </c>
      <c r="S576" s="15">
        <v>700</v>
      </c>
      <c r="T576" s="15">
        <v>0</v>
      </c>
      <c r="U576" s="31">
        <f t="shared" si="41"/>
        <v>700</v>
      </c>
      <c r="V576" s="24">
        <v>13</v>
      </c>
      <c r="W576" s="24">
        <f t="shared" si="42"/>
        <v>9100</v>
      </c>
      <c r="X576" s="24">
        <v>35</v>
      </c>
      <c r="Y576" s="24">
        <f t="shared" si="43"/>
        <v>24500</v>
      </c>
      <c r="Z576" s="28" t="str">
        <f>IFERROR(#REF!*U576,"")</f>
        <v/>
      </c>
      <c r="AA576" s="15" t="s">
        <v>53</v>
      </c>
      <c r="AB576" s="16">
        <f>SUM(U576/AA576)</f>
        <v>23.333333333333332</v>
      </c>
      <c r="AC576" s="16">
        <f t="shared" si="44"/>
        <v>23</v>
      </c>
      <c r="AD576" s="15">
        <f t="shared" si="45"/>
        <v>690</v>
      </c>
    </row>
    <row r="577" spans="1:30" ht="25.35" customHeight="1" x14ac:dyDescent="0.25">
      <c r="A577" s="14" t="s">
        <v>412</v>
      </c>
      <c r="B577" s="15" t="s">
        <v>27</v>
      </c>
      <c r="C577" s="15" t="s">
        <v>28</v>
      </c>
      <c r="D577" s="15" t="s">
        <v>86</v>
      </c>
      <c r="E577" s="15" t="s">
        <v>402</v>
      </c>
      <c r="F577" s="15" t="s">
        <v>1188</v>
      </c>
      <c r="G577" s="15" t="s">
        <v>1189</v>
      </c>
      <c r="H577" s="15" t="s">
        <v>405</v>
      </c>
      <c r="I577" s="15" t="s">
        <v>406</v>
      </c>
      <c r="J577" s="15" t="s">
        <v>35</v>
      </c>
      <c r="K577" s="15" t="s">
        <v>36</v>
      </c>
      <c r="L577" s="15"/>
      <c r="M577" s="15" t="s">
        <v>116</v>
      </c>
      <c r="N577" s="15" t="s">
        <v>1229</v>
      </c>
      <c r="O577" s="15" t="s">
        <v>1205</v>
      </c>
      <c r="P577" s="15" t="s">
        <v>1230</v>
      </c>
      <c r="Q577" s="15" t="s">
        <v>42</v>
      </c>
      <c r="R577" s="15" t="s">
        <v>77</v>
      </c>
      <c r="S577" s="15">
        <v>501</v>
      </c>
      <c r="T577" s="15">
        <v>0</v>
      </c>
      <c r="U577" s="31">
        <f t="shared" si="41"/>
        <v>501</v>
      </c>
      <c r="V577" s="24">
        <v>13</v>
      </c>
      <c r="W577" s="24">
        <f t="shared" si="42"/>
        <v>6513</v>
      </c>
      <c r="X577" s="24">
        <v>35</v>
      </c>
      <c r="Y577" s="24">
        <f t="shared" si="43"/>
        <v>17535</v>
      </c>
      <c r="Z577" s="28" t="str">
        <f>IFERROR(#REF!*U577,"")</f>
        <v/>
      </c>
      <c r="AA577" s="15" t="s">
        <v>53</v>
      </c>
      <c r="AB577" s="16">
        <f>SUM(U577/AA577)</f>
        <v>16.7</v>
      </c>
      <c r="AC577" s="16">
        <f t="shared" si="44"/>
        <v>16</v>
      </c>
      <c r="AD577" s="15">
        <f t="shared" si="45"/>
        <v>480</v>
      </c>
    </row>
    <row r="578" spans="1:30" ht="25.35" customHeight="1" x14ac:dyDescent="0.25">
      <c r="A578" s="14" t="s">
        <v>412</v>
      </c>
      <c r="B578" s="15" t="s">
        <v>27</v>
      </c>
      <c r="C578" s="15" t="s">
        <v>28</v>
      </c>
      <c r="D578" s="15" t="s">
        <v>86</v>
      </c>
      <c r="E578" s="15" t="s">
        <v>402</v>
      </c>
      <c r="F578" s="15" t="s">
        <v>1188</v>
      </c>
      <c r="G578" s="15" t="s">
        <v>1189</v>
      </c>
      <c r="H578" s="15" t="s">
        <v>405</v>
      </c>
      <c r="I578" s="15" t="s">
        <v>406</v>
      </c>
      <c r="J578" s="15" t="s">
        <v>35</v>
      </c>
      <c r="K578" s="15" t="s">
        <v>36</v>
      </c>
      <c r="L578" s="15"/>
      <c r="M578" s="15" t="s">
        <v>116</v>
      </c>
      <c r="N578" s="15" t="s">
        <v>1227</v>
      </c>
      <c r="O578" s="15" t="s">
        <v>1205</v>
      </c>
      <c r="P578" s="15" t="s">
        <v>1228</v>
      </c>
      <c r="Q578" s="15" t="s">
        <v>42</v>
      </c>
      <c r="R578" s="15" t="s">
        <v>77</v>
      </c>
      <c r="S578" s="15">
        <v>345</v>
      </c>
      <c r="T578" s="15">
        <v>0</v>
      </c>
      <c r="U578" s="31">
        <f t="shared" si="41"/>
        <v>345</v>
      </c>
      <c r="V578" s="24">
        <v>13</v>
      </c>
      <c r="W578" s="24">
        <f t="shared" si="42"/>
        <v>4485</v>
      </c>
      <c r="X578" s="24">
        <v>35</v>
      </c>
      <c r="Y578" s="24">
        <f t="shared" si="43"/>
        <v>12075</v>
      </c>
      <c r="Z578" s="28" t="str">
        <f>IFERROR(#REF!*U578,"")</f>
        <v/>
      </c>
      <c r="AA578" s="15" t="s">
        <v>53</v>
      </c>
      <c r="AB578" s="16">
        <f>SUM(U578/AA578)</f>
        <v>11.5</v>
      </c>
      <c r="AC578" s="16">
        <f t="shared" si="44"/>
        <v>11</v>
      </c>
      <c r="AD578" s="15">
        <f t="shared" si="45"/>
        <v>330</v>
      </c>
    </row>
    <row r="579" spans="1:30" ht="25.35" customHeight="1" x14ac:dyDescent="0.25">
      <c r="A579" s="14" t="s">
        <v>412</v>
      </c>
      <c r="B579" s="15" t="s">
        <v>27</v>
      </c>
      <c r="C579" s="15" t="s">
        <v>28</v>
      </c>
      <c r="D579" s="15" t="s">
        <v>86</v>
      </c>
      <c r="E579" s="15" t="s">
        <v>402</v>
      </c>
      <c r="F579" s="15" t="s">
        <v>1188</v>
      </c>
      <c r="G579" s="15" t="s">
        <v>1189</v>
      </c>
      <c r="H579" s="15" t="s">
        <v>405</v>
      </c>
      <c r="I579" s="15" t="s">
        <v>406</v>
      </c>
      <c r="J579" s="15" t="s">
        <v>35</v>
      </c>
      <c r="K579" s="15" t="s">
        <v>36</v>
      </c>
      <c r="L579" s="15"/>
      <c r="M579" s="15" t="s">
        <v>116</v>
      </c>
      <c r="N579" s="15" t="s">
        <v>1225</v>
      </c>
      <c r="O579" s="15" t="s">
        <v>1205</v>
      </c>
      <c r="P579" s="15" t="s">
        <v>1226</v>
      </c>
      <c r="Q579" s="15" t="s">
        <v>42</v>
      </c>
      <c r="R579" s="15" t="s">
        <v>77</v>
      </c>
      <c r="S579" s="15">
        <v>203</v>
      </c>
      <c r="T579" s="15">
        <v>0</v>
      </c>
      <c r="U579" s="31">
        <f t="shared" si="41"/>
        <v>203</v>
      </c>
      <c r="V579" s="24">
        <v>13</v>
      </c>
      <c r="W579" s="24">
        <f t="shared" si="42"/>
        <v>2639</v>
      </c>
      <c r="X579" s="24">
        <v>35</v>
      </c>
      <c r="Y579" s="24">
        <f t="shared" si="43"/>
        <v>7105</v>
      </c>
      <c r="Z579" s="28" t="str">
        <f>IFERROR(#REF!*U579,"")</f>
        <v/>
      </c>
      <c r="AA579" s="15" t="s">
        <v>53</v>
      </c>
      <c r="AB579" s="16">
        <f>SUM(U579/AA579)</f>
        <v>6.7666666666666666</v>
      </c>
      <c r="AC579" s="16">
        <f t="shared" si="44"/>
        <v>6</v>
      </c>
      <c r="AD579" s="15">
        <f t="shared" si="45"/>
        <v>180</v>
      </c>
    </row>
    <row r="580" spans="1:30" ht="115.35" customHeight="1" x14ac:dyDescent="0.25">
      <c r="A580" s="14"/>
      <c r="B580" s="15" t="s">
        <v>27</v>
      </c>
      <c r="C580" s="15" t="s">
        <v>28</v>
      </c>
      <c r="D580" s="15" t="s">
        <v>86</v>
      </c>
      <c r="E580" s="15" t="s">
        <v>402</v>
      </c>
      <c r="F580" s="15" t="s">
        <v>1188</v>
      </c>
      <c r="G580" s="15" t="s">
        <v>1189</v>
      </c>
      <c r="H580" s="15" t="s">
        <v>464</v>
      </c>
      <c r="I580" s="15" t="s">
        <v>465</v>
      </c>
      <c r="J580" s="15" t="s">
        <v>35</v>
      </c>
      <c r="K580" s="15" t="s">
        <v>36</v>
      </c>
      <c r="L580" s="15"/>
      <c r="M580" s="15" t="s">
        <v>116</v>
      </c>
      <c r="N580" s="15" t="s">
        <v>1283</v>
      </c>
      <c r="O580" s="15" t="s">
        <v>412</v>
      </c>
      <c r="P580" s="15" t="s">
        <v>1284</v>
      </c>
      <c r="Q580" s="15" t="s">
        <v>534</v>
      </c>
      <c r="R580" s="15" t="s">
        <v>65</v>
      </c>
      <c r="S580" s="15">
        <v>97</v>
      </c>
      <c r="T580" s="15">
        <v>0</v>
      </c>
      <c r="U580" s="31">
        <f t="shared" si="41"/>
        <v>97</v>
      </c>
      <c r="V580" s="24">
        <v>13</v>
      </c>
      <c r="W580" s="24">
        <f t="shared" si="42"/>
        <v>1261</v>
      </c>
      <c r="X580" s="24">
        <v>35</v>
      </c>
      <c r="Y580" s="24">
        <f t="shared" si="43"/>
        <v>3395</v>
      </c>
      <c r="Z580" s="28" t="str">
        <f>IFERROR(#REF!*U580,"")</f>
        <v/>
      </c>
      <c r="AA580" s="15" t="s">
        <v>53</v>
      </c>
      <c r="AB580" s="16">
        <f>SUM(U580/AA580)</f>
        <v>3.2333333333333334</v>
      </c>
      <c r="AC580" s="16">
        <f t="shared" si="44"/>
        <v>3</v>
      </c>
      <c r="AD580" s="15">
        <f t="shared" si="45"/>
        <v>90</v>
      </c>
    </row>
    <row r="581" spans="1:30" ht="25.35" customHeight="1" x14ac:dyDescent="0.25">
      <c r="A581" s="14" t="s">
        <v>412</v>
      </c>
      <c r="B581" s="15" t="s">
        <v>27</v>
      </c>
      <c r="C581" s="15" t="s">
        <v>28</v>
      </c>
      <c r="D581" s="15" t="s">
        <v>86</v>
      </c>
      <c r="E581" s="15" t="s">
        <v>402</v>
      </c>
      <c r="F581" s="15" t="s">
        <v>1188</v>
      </c>
      <c r="G581" s="15" t="s">
        <v>1189</v>
      </c>
      <c r="H581" s="15" t="s">
        <v>464</v>
      </c>
      <c r="I581" s="15" t="s">
        <v>465</v>
      </c>
      <c r="J581" s="15" t="s">
        <v>35</v>
      </c>
      <c r="K581" s="15" t="s">
        <v>36</v>
      </c>
      <c r="L581" s="15"/>
      <c r="M581" s="15" t="s">
        <v>116</v>
      </c>
      <c r="N581" s="15" t="s">
        <v>1273</v>
      </c>
      <c r="O581" s="15" t="s">
        <v>412</v>
      </c>
      <c r="P581" s="15" t="s">
        <v>1274</v>
      </c>
      <c r="Q581" s="15" t="s">
        <v>534</v>
      </c>
      <c r="R581" s="15" t="s">
        <v>65</v>
      </c>
      <c r="S581" s="15">
        <v>85</v>
      </c>
      <c r="T581" s="15">
        <v>0</v>
      </c>
      <c r="U581" s="31">
        <f t="shared" si="41"/>
        <v>85</v>
      </c>
      <c r="V581" s="24">
        <v>13</v>
      </c>
      <c r="W581" s="24">
        <f t="shared" si="42"/>
        <v>1105</v>
      </c>
      <c r="X581" s="24">
        <v>35</v>
      </c>
      <c r="Y581" s="24">
        <f t="shared" si="43"/>
        <v>2975</v>
      </c>
      <c r="Z581" s="28" t="str">
        <f>IFERROR(#REF!*U581,"")</f>
        <v/>
      </c>
      <c r="AA581" s="15" t="s">
        <v>53</v>
      </c>
      <c r="AB581" s="16">
        <f>SUM(U581/AA581)</f>
        <v>2.8333333333333335</v>
      </c>
      <c r="AC581" s="16">
        <f t="shared" si="44"/>
        <v>2</v>
      </c>
      <c r="AD581" s="15">
        <f t="shared" si="45"/>
        <v>60</v>
      </c>
    </row>
    <row r="582" spans="1:30" ht="25.35" customHeight="1" x14ac:dyDescent="0.25">
      <c r="A582" s="14" t="s">
        <v>412</v>
      </c>
      <c r="B582" s="15" t="s">
        <v>27</v>
      </c>
      <c r="C582" s="15" t="s">
        <v>28</v>
      </c>
      <c r="D582" s="15" t="s">
        <v>86</v>
      </c>
      <c r="E582" s="15" t="s">
        <v>402</v>
      </c>
      <c r="F582" s="15" t="s">
        <v>1188</v>
      </c>
      <c r="G582" s="15" t="s">
        <v>1189</v>
      </c>
      <c r="H582" s="15" t="s">
        <v>464</v>
      </c>
      <c r="I582" s="15" t="s">
        <v>465</v>
      </c>
      <c r="J582" s="15" t="s">
        <v>35</v>
      </c>
      <c r="K582" s="15" t="s">
        <v>36</v>
      </c>
      <c r="L582" s="15"/>
      <c r="M582" s="15" t="s">
        <v>116</v>
      </c>
      <c r="N582" s="15" t="s">
        <v>1275</v>
      </c>
      <c r="O582" s="15" t="s">
        <v>412</v>
      </c>
      <c r="P582" s="15" t="s">
        <v>1276</v>
      </c>
      <c r="Q582" s="15" t="s">
        <v>534</v>
      </c>
      <c r="R582" s="15" t="s">
        <v>65</v>
      </c>
      <c r="S582" s="15">
        <v>242</v>
      </c>
      <c r="T582" s="15">
        <v>0</v>
      </c>
      <c r="U582" s="31">
        <f t="shared" ref="U582:U645" si="46">SUM(S582:T582)</f>
        <v>242</v>
      </c>
      <c r="V582" s="24">
        <v>13</v>
      </c>
      <c r="W582" s="24">
        <f t="shared" ref="W582:W645" si="47">V582*U582</f>
        <v>3146</v>
      </c>
      <c r="X582" s="24">
        <v>35</v>
      </c>
      <c r="Y582" s="24">
        <f t="shared" ref="Y582:Y645" si="48">X582*U582</f>
        <v>8470</v>
      </c>
      <c r="Z582" s="28" t="str">
        <f>IFERROR(#REF!*U582,"")</f>
        <v/>
      </c>
      <c r="AA582" s="15" t="s">
        <v>53</v>
      </c>
      <c r="AB582" s="16">
        <f>SUM(U582/AA582)</f>
        <v>8.0666666666666664</v>
      </c>
      <c r="AC582" s="16">
        <f t="shared" ref="AC582:AC645" si="49">ROUNDDOWN(AB582,0)</f>
        <v>8</v>
      </c>
      <c r="AD582" s="15">
        <f t="shared" ref="AD582:AD645" si="50">SUM(AC582*AA582)</f>
        <v>240</v>
      </c>
    </row>
    <row r="583" spans="1:30" ht="25.35" customHeight="1" x14ac:dyDescent="0.25">
      <c r="A583" s="14" t="s">
        <v>412</v>
      </c>
      <c r="B583" s="15" t="s">
        <v>27</v>
      </c>
      <c r="C583" s="15" t="s">
        <v>28</v>
      </c>
      <c r="D583" s="15" t="s">
        <v>86</v>
      </c>
      <c r="E583" s="15" t="s">
        <v>402</v>
      </c>
      <c r="F583" s="15" t="s">
        <v>1188</v>
      </c>
      <c r="G583" s="15" t="s">
        <v>1189</v>
      </c>
      <c r="H583" s="15" t="s">
        <v>464</v>
      </c>
      <c r="I583" s="15" t="s">
        <v>465</v>
      </c>
      <c r="J583" s="15" t="s">
        <v>35</v>
      </c>
      <c r="K583" s="15" t="s">
        <v>36</v>
      </c>
      <c r="L583" s="15"/>
      <c r="M583" s="15" t="s">
        <v>116</v>
      </c>
      <c r="N583" s="15" t="s">
        <v>1281</v>
      </c>
      <c r="O583" s="15" t="s">
        <v>412</v>
      </c>
      <c r="P583" s="15" t="s">
        <v>1282</v>
      </c>
      <c r="Q583" s="15" t="s">
        <v>534</v>
      </c>
      <c r="R583" s="15" t="s">
        <v>65</v>
      </c>
      <c r="S583" s="15">
        <v>165</v>
      </c>
      <c r="T583" s="15">
        <v>0</v>
      </c>
      <c r="U583" s="31">
        <f t="shared" si="46"/>
        <v>165</v>
      </c>
      <c r="V583" s="24">
        <v>13</v>
      </c>
      <c r="W583" s="24">
        <f t="shared" si="47"/>
        <v>2145</v>
      </c>
      <c r="X583" s="24">
        <v>35</v>
      </c>
      <c r="Y583" s="24">
        <f t="shared" si="48"/>
        <v>5775</v>
      </c>
      <c r="Z583" s="28" t="str">
        <f>IFERROR(#REF!*U583,"")</f>
        <v/>
      </c>
      <c r="AA583" s="15" t="s">
        <v>53</v>
      </c>
      <c r="AB583" s="16">
        <f>SUM(U583/AA583)</f>
        <v>5.5</v>
      </c>
      <c r="AC583" s="16">
        <f t="shared" si="49"/>
        <v>5</v>
      </c>
      <c r="AD583" s="15">
        <f t="shared" si="50"/>
        <v>150</v>
      </c>
    </row>
    <row r="584" spans="1:30" ht="25.35" customHeight="1" x14ac:dyDescent="0.25">
      <c r="A584" s="14" t="s">
        <v>412</v>
      </c>
      <c r="B584" s="15" t="s">
        <v>27</v>
      </c>
      <c r="C584" s="15" t="s">
        <v>28</v>
      </c>
      <c r="D584" s="15" t="s">
        <v>86</v>
      </c>
      <c r="E584" s="15" t="s">
        <v>402</v>
      </c>
      <c r="F584" s="15" t="s">
        <v>1188</v>
      </c>
      <c r="G584" s="15" t="s">
        <v>1189</v>
      </c>
      <c r="H584" s="15" t="s">
        <v>464</v>
      </c>
      <c r="I584" s="15" t="s">
        <v>465</v>
      </c>
      <c r="J584" s="15" t="s">
        <v>35</v>
      </c>
      <c r="K584" s="15" t="s">
        <v>36</v>
      </c>
      <c r="L584" s="15"/>
      <c r="M584" s="15" t="s">
        <v>116</v>
      </c>
      <c r="N584" s="15" t="s">
        <v>1279</v>
      </c>
      <c r="O584" s="15" t="s">
        <v>412</v>
      </c>
      <c r="P584" s="15" t="s">
        <v>1280</v>
      </c>
      <c r="Q584" s="15" t="s">
        <v>534</v>
      </c>
      <c r="R584" s="15" t="s">
        <v>65</v>
      </c>
      <c r="S584" s="15">
        <v>286</v>
      </c>
      <c r="T584" s="15">
        <v>0</v>
      </c>
      <c r="U584" s="31">
        <f t="shared" si="46"/>
        <v>286</v>
      </c>
      <c r="V584" s="24">
        <v>13</v>
      </c>
      <c r="W584" s="24">
        <f t="shared" si="47"/>
        <v>3718</v>
      </c>
      <c r="X584" s="24">
        <v>35</v>
      </c>
      <c r="Y584" s="24">
        <f t="shared" si="48"/>
        <v>10010</v>
      </c>
      <c r="Z584" s="28" t="str">
        <f>IFERROR(#REF!*U584,"")</f>
        <v/>
      </c>
      <c r="AA584" s="15" t="s">
        <v>53</v>
      </c>
      <c r="AB584" s="16">
        <f>SUM(U584/AA584)</f>
        <v>9.5333333333333332</v>
      </c>
      <c r="AC584" s="16">
        <f t="shared" si="49"/>
        <v>9</v>
      </c>
      <c r="AD584" s="15">
        <f t="shared" si="50"/>
        <v>270</v>
      </c>
    </row>
    <row r="585" spans="1:30" ht="25.35" customHeight="1" x14ac:dyDescent="0.25">
      <c r="A585" s="14" t="s">
        <v>412</v>
      </c>
      <c r="B585" s="15" t="s">
        <v>27</v>
      </c>
      <c r="C585" s="15" t="s">
        <v>28</v>
      </c>
      <c r="D585" s="15" t="s">
        <v>86</v>
      </c>
      <c r="E585" s="15" t="s">
        <v>402</v>
      </c>
      <c r="F585" s="15" t="s">
        <v>1188</v>
      </c>
      <c r="G585" s="15" t="s">
        <v>1189</v>
      </c>
      <c r="H585" s="15" t="s">
        <v>464</v>
      </c>
      <c r="I585" s="15" t="s">
        <v>465</v>
      </c>
      <c r="J585" s="15" t="s">
        <v>35</v>
      </c>
      <c r="K585" s="15" t="s">
        <v>36</v>
      </c>
      <c r="L585" s="15"/>
      <c r="M585" s="15" t="s">
        <v>116</v>
      </c>
      <c r="N585" s="15" t="s">
        <v>1277</v>
      </c>
      <c r="O585" s="15" t="s">
        <v>412</v>
      </c>
      <c r="P585" s="15" t="s">
        <v>1278</v>
      </c>
      <c r="Q585" s="15" t="s">
        <v>534</v>
      </c>
      <c r="R585" s="15" t="s">
        <v>65</v>
      </c>
      <c r="S585" s="15">
        <v>218</v>
      </c>
      <c r="T585" s="15">
        <v>1</v>
      </c>
      <c r="U585" s="31">
        <f t="shared" si="46"/>
        <v>219</v>
      </c>
      <c r="V585" s="24">
        <v>13</v>
      </c>
      <c r="W585" s="24">
        <f t="shared" si="47"/>
        <v>2847</v>
      </c>
      <c r="X585" s="24">
        <v>35</v>
      </c>
      <c r="Y585" s="24">
        <f t="shared" si="48"/>
        <v>7665</v>
      </c>
      <c r="Z585" s="28" t="str">
        <f>IFERROR(#REF!*U585,"")</f>
        <v/>
      </c>
      <c r="AA585" s="15" t="s">
        <v>53</v>
      </c>
      <c r="AB585" s="16">
        <f>SUM(U585/AA585)</f>
        <v>7.3</v>
      </c>
      <c r="AC585" s="16">
        <f t="shared" si="49"/>
        <v>7</v>
      </c>
      <c r="AD585" s="15">
        <f t="shared" si="50"/>
        <v>210</v>
      </c>
    </row>
    <row r="586" spans="1:30" ht="115.35" customHeight="1" x14ac:dyDescent="0.25">
      <c r="A586" s="14"/>
      <c r="B586" s="15" t="s">
        <v>27</v>
      </c>
      <c r="C586" s="15" t="s">
        <v>28</v>
      </c>
      <c r="D586" s="15" t="s">
        <v>86</v>
      </c>
      <c r="E586" s="15" t="s">
        <v>402</v>
      </c>
      <c r="F586" s="15" t="s">
        <v>1188</v>
      </c>
      <c r="G586" s="15" t="s">
        <v>1189</v>
      </c>
      <c r="H586" s="15" t="s">
        <v>551</v>
      </c>
      <c r="I586" s="15" t="s">
        <v>552</v>
      </c>
      <c r="J586" s="15" t="s">
        <v>35</v>
      </c>
      <c r="K586" s="15" t="s">
        <v>36</v>
      </c>
      <c r="L586" s="15"/>
      <c r="M586" s="15" t="s">
        <v>116</v>
      </c>
      <c r="N586" s="15" t="s">
        <v>1192</v>
      </c>
      <c r="O586" s="15" t="s">
        <v>412</v>
      </c>
      <c r="P586" s="15" t="s">
        <v>1193</v>
      </c>
      <c r="Q586" s="15" t="s">
        <v>534</v>
      </c>
      <c r="R586" s="15" t="s">
        <v>65</v>
      </c>
      <c r="S586" s="15">
        <v>126</v>
      </c>
      <c r="T586" s="15">
        <v>0</v>
      </c>
      <c r="U586" s="31">
        <f t="shared" si="46"/>
        <v>126</v>
      </c>
      <c r="V586" s="24">
        <v>13</v>
      </c>
      <c r="W586" s="24">
        <f t="shared" si="47"/>
        <v>1638</v>
      </c>
      <c r="X586" s="24">
        <v>35</v>
      </c>
      <c r="Y586" s="24">
        <f t="shared" si="48"/>
        <v>4410</v>
      </c>
      <c r="Z586" s="28" t="str">
        <f>IFERROR(#REF!*U586,"")</f>
        <v/>
      </c>
      <c r="AA586" s="15" t="s">
        <v>53</v>
      </c>
      <c r="AB586" s="16">
        <f>SUM(U586/AA586)</f>
        <v>4.2</v>
      </c>
      <c r="AC586" s="16">
        <f t="shared" si="49"/>
        <v>4</v>
      </c>
      <c r="AD586" s="15">
        <f t="shared" si="50"/>
        <v>120</v>
      </c>
    </row>
    <row r="587" spans="1:30" ht="25.35" customHeight="1" x14ac:dyDescent="0.25">
      <c r="A587" s="14" t="s">
        <v>412</v>
      </c>
      <c r="B587" s="15" t="s">
        <v>27</v>
      </c>
      <c r="C587" s="15" t="s">
        <v>28</v>
      </c>
      <c r="D587" s="15" t="s">
        <v>86</v>
      </c>
      <c r="E587" s="15" t="s">
        <v>402</v>
      </c>
      <c r="F587" s="15" t="s">
        <v>1188</v>
      </c>
      <c r="G587" s="15" t="s">
        <v>1189</v>
      </c>
      <c r="H587" s="15" t="s">
        <v>551</v>
      </c>
      <c r="I587" s="15" t="s">
        <v>552</v>
      </c>
      <c r="J587" s="15" t="s">
        <v>35</v>
      </c>
      <c r="K587" s="15" t="s">
        <v>36</v>
      </c>
      <c r="L587" s="15"/>
      <c r="M587" s="15" t="s">
        <v>116</v>
      </c>
      <c r="N587" s="15" t="s">
        <v>1190</v>
      </c>
      <c r="O587" s="15" t="s">
        <v>412</v>
      </c>
      <c r="P587" s="15" t="s">
        <v>1191</v>
      </c>
      <c r="Q587" s="15" t="s">
        <v>534</v>
      </c>
      <c r="R587" s="15" t="s">
        <v>65</v>
      </c>
      <c r="S587" s="15">
        <v>129</v>
      </c>
      <c r="T587" s="15">
        <v>0</v>
      </c>
      <c r="U587" s="31">
        <f t="shared" si="46"/>
        <v>129</v>
      </c>
      <c r="V587" s="24">
        <v>13</v>
      </c>
      <c r="W587" s="24">
        <f t="shared" si="47"/>
        <v>1677</v>
      </c>
      <c r="X587" s="24">
        <v>35</v>
      </c>
      <c r="Y587" s="24">
        <f t="shared" si="48"/>
        <v>4515</v>
      </c>
      <c r="Z587" s="28" t="str">
        <f>IFERROR(#REF!*U587,"")</f>
        <v/>
      </c>
      <c r="AA587" s="15" t="s">
        <v>53</v>
      </c>
      <c r="AB587" s="16">
        <f>SUM(U587/AA587)</f>
        <v>4.3</v>
      </c>
      <c r="AC587" s="16">
        <f t="shared" si="49"/>
        <v>4</v>
      </c>
      <c r="AD587" s="15">
        <f t="shared" si="50"/>
        <v>120</v>
      </c>
    </row>
    <row r="588" spans="1:30" ht="25.35" customHeight="1" x14ac:dyDescent="0.25">
      <c r="A588" s="14" t="s">
        <v>412</v>
      </c>
      <c r="B588" s="15" t="s">
        <v>27</v>
      </c>
      <c r="C588" s="15" t="s">
        <v>28</v>
      </c>
      <c r="D588" s="15" t="s">
        <v>86</v>
      </c>
      <c r="E588" s="15" t="s">
        <v>402</v>
      </c>
      <c r="F588" s="15" t="s">
        <v>1188</v>
      </c>
      <c r="G588" s="15" t="s">
        <v>1189</v>
      </c>
      <c r="H588" s="15" t="s">
        <v>551</v>
      </c>
      <c r="I588" s="15" t="s">
        <v>552</v>
      </c>
      <c r="J588" s="15" t="s">
        <v>35</v>
      </c>
      <c r="K588" s="15" t="s">
        <v>36</v>
      </c>
      <c r="L588" s="15"/>
      <c r="M588" s="15" t="s">
        <v>116</v>
      </c>
      <c r="N588" s="15" t="s">
        <v>1196</v>
      </c>
      <c r="O588" s="15" t="s">
        <v>412</v>
      </c>
      <c r="P588" s="15" t="s">
        <v>1197</v>
      </c>
      <c r="Q588" s="15" t="s">
        <v>534</v>
      </c>
      <c r="R588" s="15" t="s">
        <v>65</v>
      </c>
      <c r="S588" s="15">
        <v>124</v>
      </c>
      <c r="T588" s="15">
        <v>0</v>
      </c>
      <c r="U588" s="31">
        <f t="shared" si="46"/>
        <v>124</v>
      </c>
      <c r="V588" s="24">
        <v>13</v>
      </c>
      <c r="W588" s="24">
        <f t="shared" si="47"/>
        <v>1612</v>
      </c>
      <c r="X588" s="24">
        <v>35</v>
      </c>
      <c r="Y588" s="24">
        <f t="shared" si="48"/>
        <v>4340</v>
      </c>
      <c r="Z588" s="28" t="str">
        <f>IFERROR(#REF!*U588,"")</f>
        <v/>
      </c>
      <c r="AA588" s="15" t="s">
        <v>53</v>
      </c>
      <c r="AB588" s="16">
        <f>SUM(U588/AA588)</f>
        <v>4.1333333333333337</v>
      </c>
      <c r="AC588" s="16">
        <f t="shared" si="49"/>
        <v>4</v>
      </c>
      <c r="AD588" s="15">
        <f t="shared" si="50"/>
        <v>120</v>
      </c>
    </row>
    <row r="589" spans="1:30" ht="25.35" customHeight="1" x14ac:dyDescent="0.25">
      <c r="A589" s="14" t="s">
        <v>412</v>
      </c>
      <c r="B589" s="15" t="s">
        <v>27</v>
      </c>
      <c r="C589" s="15" t="s">
        <v>28</v>
      </c>
      <c r="D589" s="15" t="s">
        <v>86</v>
      </c>
      <c r="E589" s="15" t="s">
        <v>402</v>
      </c>
      <c r="F589" s="15" t="s">
        <v>1188</v>
      </c>
      <c r="G589" s="15" t="s">
        <v>1189</v>
      </c>
      <c r="H589" s="15" t="s">
        <v>551</v>
      </c>
      <c r="I589" s="15" t="s">
        <v>552</v>
      </c>
      <c r="J589" s="15" t="s">
        <v>35</v>
      </c>
      <c r="K589" s="15" t="s">
        <v>36</v>
      </c>
      <c r="L589" s="15"/>
      <c r="M589" s="15" t="s">
        <v>116</v>
      </c>
      <c r="N589" s="15" t="s">
        <v>1198</v>
      </c>
      <c r="O589" s="15" t="s">
        <v>412</v>
      </c>
      <c r="P589" s="15" t="s">
        <v>1199</v>
      </c>
      <c r="Q589" s="15" t="s">
        <v>534</v>
      </c>
      <c r="R589" s="15" t="s">
        <v>65</v>
      </c>
      <c r="S589" s="15">
        <v>132</v>
      </c>
      <c r="T589" s="15">
        <v>0</v>
      </c>
      <c r="U589" s="31">
        <f t="shared" si="46"/>
        <v>132</v>
      </c>
      <c r="V589" s="24">
        <v>13</v>
      </c>
      <c r="W589" s="24">
        <f t="shared" si="47"/>
        <v>1716</v>
      </c>
      <c r="X589" s="24">
        <v>35</v>
      </c>
      <c r="Y589" s="24">
        <f t="shared" si="48"/>
        <v>4620</v>
      </c>
      <c r="Z589" s="28" t="str">
        <f>IFERROR(#REF!*U589,"")</f>
        <v/>
      </c>
      <c r="AA589" s="15" t="s">
        <v>53</v>
      </c>
      <c r="AB589" s="16">
        <f>SUM(U589/AA589)</f>
        <v>4.4000000000000004</v>
      </c>
      <c r="AC589" s="16">
        <f t="shared" si="49"/>
        <v>4</v>
      </c>
      <c r="AD589" s="15">
        <f t="shared" si="50"/>
        <v>120</v>
      </c>
    </row>
    <row r="590" spans="1:30" ht="25.35" customHeight="1" x14ac:dyDescent="0.25">
      <c r="A590" s="14" t="s">
        <v>412</v>
      </c>
      <c r="B590" s="15" t="s">
        <v>27</v>
      </c>
      <c r="C590" s="15" t="s">
        <v>28</v>
      </c>
      <c r="D590" s="15" t="s">
        <v>86</v>
      </c>
      <c r="E590" s="15" t="s">
        <v>402</v>
      </c>
      <c r="F590" s="15" t="s">
        <v>1188</v>
      </c>
      <c r="G590" s="15" t="s">
        <v>1189</v>
      </c>
      <c r="H590" s="15" t="s">
        <v>551</v>
      </c>
      <c r="I590" s="15" t="s">
        <v>552</v>
      </c>
      <c r="J590" s="15" t="s">
        <v>35</v>
      </c>
      <c r="K590" s="15" t="s">
        <v>36</v>
      </c>
      <c r="L590" s="15"/>
      <c r="M590" s="15" t="s">
        <v>116</v>
      </c>
      <c r="N590" s="15" t="s">
        <v>1200</v>
      </c>
      <c r="O590" s="15" t="s">
        <v>412</v>
      </c>
      <c r="P590" s="15" t="s">
        <v>1201</v>
      </c>
      <c r="Q590" s="15" t="s">
        <v>534</v>
      </c>
      <c r="R590" s="15" t="s">
        <v>65</v>
      </c>
      <c r="S590" s="15">
        <v>127</v>
      </c>
      <c r="T590" s="15">
        <v>0</v>
      </c>
      <c r="U590" s="31">
        <f t="shared" si="46"/>
        <v>127</v>
      </c>
      <c r="V590" s="24">
        <v>13</v>
      </c>
      <c r="W590" s="24">
        <f t="shared" si="47"/>
        <v>1651</v>
      </c>
      <c r="X590" s="24">
        <v>35</v>
      </c>
      <c r="Y590" s="24">
        <f t="shared" si="48"/>
        <v>4445</v>
      </c>
      <c r="Z590" s="28" t="str">
        <f>IFERROR(#REF!*U590,"")</f>
        <v/>
      </c>
      <c r="AA590" s="15" t="s">
        <v>53</v>
      </c>
      <c r="AB590" s="16">
        <f>SUM(U590/AA590)</f>
        <v>4.2333333333333334</v>
      </c>
      <c r="AC590" s="16">
        <f t="shared" si="49"/>
        <v>4</v>
      </c>
      <c r="AD590" s="15">
        <f t="shared" si="50"/>
        <v>120</v>
      </c>
    </row>
    <row r="591" spans="1:30" ht="25.35" customHeight="1" x14ac:dyDescent="0.25">
      <c r="A591" s="14" t="s">
        <v>412</v>
      </c>
      <c r="B591" s="15" t="s">
        <v>27</v>
      </c>
      <c r="C591" s="15" t="s">
        <v>28</v>
      </c>
      <c r="D591" s="15" t="s">
        <v>86</v>
      </c>
      <c r="E591" s="15" t="s">
        <v>402</v>
      </c>
      <c r="F591" s="15" t="s">
        <v>1188</v>
      </c>
      <c r="G591" s="15" t="s">
        <v>1189</v>
      </c>
      <c r="H591" s="15" t="s">
        <v>551</v>
      </c>
      <c r="I591" s="15" t="s">
        <v>552</v>
      </c>
      <c r="J591" s="15" t="s">
        <v>35</v>
      </c>
      <c r="K591" s="15" t="s">
        <v>36</v>
      </c>
      <c r="L591" s="15"/>
      <c r="M591" s="15" t="s">
        <v>116</v>
      </c>
      <c r="N591" s="15" t="s">
        <v>1194</v>
      </c>
      <c r="O591" s="15" t="s">
        <v>412</v>
      </c>
      <c r="P591" s="15" t="s">
        <v>1195</v>
      </c>
      <c r="Q591" s="15" t="s">
        <v>534</v>
      </c>
      <c r="R591" s="15" t="s">
        <v>65</v>
      </c>
      <c r="S591" s="15">
        <v>45</v>
      </c>
      <c r="T591" s="15">
        <v>0</v>
      </c>
      <c r="U591" s="31">
        <f t="shared" si="46"/>
        <v>45</v>
      </c>
      <c r="V591" s="24">
        <v>13</v>
      </c>
      <c r="W591" s="24">
        <f t="shared" si="47"/>
        <v>585</v>
      </c>
      <c r="X591" s="24">
        <v>35</v>
      </c>
      <c r="Y591" s="24">
        <f t="shared" si="48"/>
        <v>1575</v>
      </c>
      <c r="Z591" s="28" t="str">
        <f>IFERROR(#REF!*U591,"")</f>
        <v/>
      </c>
      <c r="AA591" s="15" t="s">
        <v>53</v>
      </c>
      <c r="AB591" s="16">
        <f>SUM(U591/AA591)</f>
        <v>1.5</v>
      </c>
      <c r="AC591" s="16">
        <f t="shared" si="49"/>
        <v>1</v>
      </c>
      <c r="AD591" s="15">
        <f t="shared" si="50"/>
        <v>30</v>
      </c>
    </row>
    <row r="592" spans="1:30" ht="115.35" customHeight="1" x14ac:dyDescent="0.25">
      <c r="A592" s="14"/>
      <c r="B592" s="15" t="s">
        <v>27</v>
      </c>
      <c r="C592" s="15" t="s">
        <v>28</v>
      </c>
      <c r="D592" s="15" t="s">
        <v>86</v>
      </c>
      <c r="E592" s="15" t="s">
        <v>402</v>
      </c>
      <c r="F592" s="15" t="s">
        <v>1188</v>
      </c>
      <c r="G592" s="15" t="s">
        <v>1189</v>
      </c>
      <c r="H592" s="15" t="s">
        <v>1202</v>
      </c>
      <c r="I592" s="15" t="s">
        <v>1203</v>
      </c>
      <c r="J592" s="15" t="s">
        <v>35</v>
      </c>
      <c r="K592" s="15" t="s">
        <v>36</v>
      </c>
      <c r="L592" s="15"/>
      <c r="M592" s="15" t="s">
        <v>116</v>
      </c>
      <c r="N592" s="15" t="s">
        <v>1211</v>
      </c>
      <c r="O592" s="15" t="s">
        <v>1205</v>
      </c>
      <c r="P592" s="15" t="s">
        <v>1212</v>
      </c>
      <c r="Q592" s="15" t="s">
        <v>42</v>
      </c>
      <c r="R592" s="15" t="s">
        <v>77</v>
      </c>
      <c r="S592" s="15">
        <v>353</v>
      </c>
      <c r="T592" s="15">
        <v>0</v>
      </c>
      <c r="U592" s="31">
        <f t="shared" si="46"/>
        <v>353</v>
      </c>
      <c r="V592" s="24">
        <v>13</v>
      </c>
      <c r="W592" s="24">
        <f t="shared" si="47"/>
        <v>4589</v>
      </c>
      <c r="X592" s="24">
        <v>35</v>
      </c>
      <c r="Y592" s="24">
        <f t="shared" si="48"/>
        <v>12355</v>
      </c>
      <c r="Z592" s="28" t="str">
        <f>IFERROR(#REF!*U592,"")</f>
        <v/>
      </c>
      <c r="AA592" s="15" t="s">
        <v>53</v>
      </c>
      <c r="AB592" s="16">
        <f>SUM(U592/AA592)</f>
        <v>11.766666666666667</v>
      </c>
      <c r="AC592" s="16">
        <f t="shared" si="49"/>
        <v>11</v>
      </c>
      <c r="AD592" s="15">
        <f t="shared" si="50"/>
        <v>330</v>
      </c>
    </row>
    <row r="593" spans="1:30" ht="25.35" customHeight="1" x14ac:dyDescent="0.25">
      <c r="A593" s="14" t="s">
        <v>412</v>
      </c>
      <c r="B593" s="15" t="s">
        <v>27</v>
      </c>
      <c r="C593" s="15" t="s">
        <v>28</v>
      </c>
      <c r="D593" s="15" t="s">
        <v>86</v>
      </c>
      <c r="E593" s="15" t="s">
        <v>402</v>
      </c>
      <c r="F593" s="15" t="s">
        <v>1188</v>
      </c>
      <c r="G593" s="15" t="s">
        <v>1189</v>
      </c>
      <c r="H593" s="15" t="s">
        <v>1202</v>
      </c>
      <c r="I593" s="15" t="s">
        <v>1203</v>
      </c>
      <c r="J593" s="15" t="s">
        <v>35</v>
      </c>
      <c r="K593" s="15" t="s">
        <v>36</v>
      </c>
      <c r="L593" s="15"/>
      <c r="M593" s="15" t="s">
        <v>116</v>
      </c>
      <c r="N593" s="15" t="s">
        <v>1213</v>
      </c>
      <c r="O593" s="15" t="s">
        <v>1205</v>
      </c>
      <c r="P593" s="15" t="s">
        <v>1214</v>
      </c>
      <c r="Q593" s="15" t="s">
        <v>42</v>
      </c>
      <c r="R593" s="15" t="s">
        <v>77</v>
      </c>
      <c r="S593" s="15">
        <v>138</v>
      </c>
      <c r="T593" s="15">
        <v>0</v>
      </c>
      <c r="U593" s="31">
        <f t="shared" si="46"/>
        <v>138</v>
      </c>
      <c r="V593" s="24">
        <v>13</v>
      </c>
      <c r="W593" s="24">
        <f t="shared" si="47"/>
        <v>1794</v>
      </c>
      <c r="X593" s="24">
        <v>35</v>
      </c>
      <c r="Y593" s="24">
        <f t="shared" si="48"/>
        <v>4830</v>
      </c>
      <c r="Z593" s="28" t="str">
        <f>IFERROR(#REF!*U593,"")</f>
        <v/>
      </c>
      <c r="AA593" s="15" t="s">
        <v>53</v>
      </c>
      <c r="AB593" s="16">
        <f>SUM(U593/AA593)</f>
        <v>4.5999999999999996</v>
      </c>
      <c r="AC593" s="16">
        <f t="shared" si="49"/>
        <v>4</v>
      </c>
      <c r="AD593" s="15">
        <f t="shared" si="50"/>
        <v>120</v>
      </c>
    </row>
    <row r="594" spans="1:30" ht="25.35" customHeight="1" x14ac:dyDescent="0.25">
      <c r="A594" s="14" t="s">
        <v>412</v>
      </c>
      <c r="B594" s="15" t="s">
        <v>27</v>
      </c>
      <c r="C594" s="15" t="s">
        <v>28</v>
      </c>
      <c r="D594" s="15" t="s">
        <v>86</v>
      </c>
      <c r="E594" s="15" t="s">
        <v>402</v>
      </c>
      <c r="F594" s="15" t="s">
        <v>1188</v>
      </c>
      <c r="G594" s="15" t="s">
        <v>1189</v>
      </c>
      <c r="H594" s="15" t="s">
        <v>1202</v>
      </c>
      <c r="I594" s="15" t="s">
        <v>1203</v>
      </c>
      <c r="J594" s="15" t="s">
        <v>35</v>
      </c>
      <c r="K594" s="15" t="s">
        <v>36</v>
      </c>
      <c r="L594" s="15"/>
      <c r="M594" s="15" t="s">
        <v>116</v>
      </c>
      <c r="N594" s="15" t="s">
        <v>1215</v>
      </c>
      <c r="O594" s="15" t="s">
        <v>1205</v>
      </c>
      <c r="P594" s="15" t="s">
        <v>1216</v>
      </c>
      <c r="Q594" s="15" t="s">
        <v>42</v>
      </c>
      <c r="R594" s="15" t="s">
        <v>77</v>
      </c>
      <c r="S594" s="15">
        <v>150</v>
      </c>
      <c r="T594" s="15">
        <v>0</v>
      </c>
      <c r="U594" s="31">
        <f t="shared" si="46"/>
        <v>150</v>
      </c>
      <c r="V594" s="24">
        <v>13</v>
      </c>
      <c r="W594" s="24">
        <f t="shared" si="47"/>
        <v>1950</v>
      </c>
      <c r="X594" s="24">
        <v>35</v>
      </c>
      <c r="Y594" s="24">
        <f t="shared" si="48"/>
        <v>5250</v>
      </c>
      <c r="Z594" s="28" t="str">
        <f>IFERROR(#REF!*U594,"")</f>
        <v/>
      </c>
      <c r="AA594" s="15" t="s">
        <v>53</v>
      </c>
      <c r="AB594" s="16">
        <f>SUM(U594/AA594)</f>
        <v>5</v>
      </c>
      <c r="AC594" s="16">
        <f t="shared" si="49"/>
        <v>5</v>
      </c>
      <c r="AD594" s="15">
        <f t="shared" si="50"/>
        <v>150</v>
      </c>
    </row>
    <row r="595" spans="1:30" ht="25.35" customHeight="1" x14ac:dyDescent="0.25">
      <c r="A595" s="14" t="s">
        <v>412</v>
      </c>
      <c r="B595" s="15" t="s">
        <v>27</v>
      </c>
      <c r="C595" s="15" t="s">
        <v>28</v>
      </c>
      <c r="D595" s="15" t="s">
        <v>86</v>
      </c>
      <c r="E595" s="15" t="s">
        <v>402</v>
      </c>
      <c r="F595" s="15" t="s">
        <v>1188</v>
      </c>
      <c r="G595" s="15" t="s">
        <v>1189</v>
      </c>
      <c r="H595" s="15" t="s">
        <v>1202</v>
      </c>
      <c r="I595" s="15" t="s">
        <v>1203</v>
      </c>
      <c r="J595" s="15" t="s">
        <v>35</v>
      </c>
      <c r="K595" s="15" t="s">
        <v>36</v>
      </c>
      <c r="L595" s="15"/>
      <c r="M595" s="15" t="s">
        <v>116</v>
      </c>
      <c r="N595" s="15" t="s">
        <v>1207</v>
      </c>
      <c r="O595" s="15" t="s">
        <v>1205</v>
      </c>
      <c r="P595" s="15" t="s">
        <v>1208</v>
      </c>
      <c r="Q595" s="15" t="s">
        <v>42</v>
      </c>
      <c r="R595" s="15" t="s">
        <v>77</v>
      </c>
      <c r="S595" s="15">
        <v>562</v>
      </c>
      <c r="T595" s="15">
        <v>0</v>
      </c>
      <c r="U595" s="31">
        <f t="shared" si="46"/>
        <v>562</v>
      </c>
      <c r="V595" s="24">
        <v>13</v>
      </c>
      <c r="W595" s="24">
        <f t="shared" si="47"/>
        <v>7306</v>
      </c>
      <c r="X595" s="24">
        <v>35</v>
      </c>
      <c r="Y595" s="24">
        <f t="shared" si="48"/>
        <v>19670</v>
      </c>
      <c r="Z595" s="28" t="str">
        <f>IFERROR(#REF!*U595,"")</f>
        <v/>
      </c>
      <c r="AA595" s="15" t="s">
        <v>53</v>
      </c>
      <c r="AB595" s="16">
        <f>SUM(U595/AA595)</f>
        <v>18.733333333333334</v>
      </c>
      <c r="AC595" s="16">
        <f t="shared" si="49"/>
        <v>18</v>
      </c>
      <c r="AD595" s="15">
        <f t="shared" si="50"/>
        <v>540</v>
      </c>
    </row>
    <row r="596" spans="1:30" ht="25.35" customHeight="1" x14ac:dyDescent="0.25">
      <c r="A596" s="14" t="s">
        <v>412</v>
      </c>
      <c r="B596" s="15" t="s">
        <v>27</v>
      </c>
      <c r="C596" s="15" t="s">
        <v>28</v>
      </c>
      <c r="D596" s="15" t="s">
        <v>86</v>
      </c>
      <c r="E596" s="15" t="s">
        <v>402</v>
      </c>
      <c r="F596" s="15" t="s">
        <v>1188</v>
      </c>
      <c r="G596" s="15" t="s">
        <v>1189</v>
      </c>
      <c r="H596" s="15" t="s">
        <v>1202</v>
      </c>
      <c r="I596" s="15" t="s">
        <v>1203</v>
      </c>
      <c r="J596" s="15" t="s">
        <v>35</v>
      </c>
      <c r="K596" s="15" t="s">
        <v>36</v>
      </c>
      <c r="L596" s="15"/>
      <c r="M596" s="15" t="s">
        <v>116</v>
      </c>
      <c r="N596" s="15" t="s">
        <v>1204</v>
      </c>
      <c r="O596" s="15" t="s">
        <v>1205</v>
      </c>
      <c r="P596" s="15" t="s">
        <v>1206</v>
      </c>
      <c r="Q596" s="15" t="s">
        <v>42</v>
      </c>
      <c r="R596" s="15" t="s">
        <v>77</v>
      </c>
      <c r="S596" s="15">
        <v>78</v>
      </c>
      <c r="T596" s="15">
        <v>0</v>
      </c>
      <c r="U596" s="31">
        <f t="shared" si="46"/>
        <v>78</v>
      </c>
      <c r="V596" s="24">
        <v>13</v>
      </c>
      <c r="W596" s="24">
        <f t="shared" si="47"/>
        <v>1014</v>
      </c>
      <c r="X596" s="24">
        <v>35</v>
      </c>
      <c r="Y596" s="24">
        <f t="shared" si="48"/>
        <v>2730</v>
      </c>
      <c r="Z596" s="28" t="str">
        <f>IFERROR(#REF!*U596,"")</f>
        <v/>
      </c>
      <c r="AA596" s="15" t="s">
        <v>53</v>
      </c>
      <c r="AB596" s="16">
        <f>SUM(U596/AA596)</f>
        <v>2.6</v>
      </c>
      <c r="AC596" s="16">
        <f t="shared" si="49"/>
        <v>2</v>
      </c>
      <c r="AD596" s="15">
        <f t="shared" si="50"/>
        <v>60</v>
      </c>
    </row>
    <row r="597" spans="1:30" ht="25.35" customHeight="1" x14ac:dyDescent="0.25">
      <c r="A597" s="14" t="s">
        <v>412</v>
      </c>
      <c r="B597" s="15" t="s">
        <v>27</v>
      </c>
      <c r="C597" s="15" t="s">
        <v>28</v>
      </c>
      <c r="D597" s="15" t="s">
        <v>86</v>
      </c>
      <c r="E597" s="15" t="s">
        <v>402</v>
      </c>
      <c r="F597" s="15" t="s">
        <v>1188</v>
      </c>
      <c r="G597" s="15" t="s">
        <v>1189</v>
      </c>
      <c r="H597" s="15" t="s">
        <v>1202</v>
      </c>
      <c r="I597" s="15" t="s">
        <v>1203</v>
      </c>
      <c r="J597" s="15" t="s">
        <v>35</v>
      </c>
      <c r="K597" s="15" t="s">
        <v>36</v>
      </c>
      <c r="L597" s="15"/>
      <c r="M597" s="15" t="s">
        <v>116</v>
      </c>
      <c r="N597" s="15" t="s">
        <v>1209</v>
      </c>
      <c r="O597" s="15" t="s">
        <v>1205</v>
      </c>
      <c r="P597" s="15" t="s">
        <v>1210</v>
      </c>
      <c r="Q597" s="15" t="s">
        <v>42</v>
      </c>
      <c r="R597" s="15" t="s">
        <v>77</v>
      </c>
      <c r="S597" s="15">
        <v>378</v>
      </c>
      <c r="T597" s="15">
        <v>0</v>
      </c>
      <c r="U597" s="31">
        <f t="shared" si="46"/>
        <v>378</v>
      </c>
      <c r="V597" s="24">
        <v>13</v>
      </c>
      <c r="W597" s="24">
        <f t="shared" si="47"/>
        <v>4914</v>
      </c>
      <c r="X597" s="24">
        <v>35</v>
      </c>
      <c r="Y597" s="24">
        <f t="shared" si="48"/>
        <v>13230</v>
      </c>
      <c r="Z597" s="28" t="str">
        <f>IFERROR(#REF!*U597,"")</f>
        <v/>
      </c>
      <c r="AA597" s="15" t="s">
        <v>53</v>
      </c>
      <c r="AB597" s="16">
        <f>SUM(U597/AA597)</f>
        <v>12.6</v>
      </c>
      <c r="AC597" s="16">
        <f t="shared" si="49"/>
        <v>12</v>
      </c>
      <c r="AD597" s="15">
        <f t="shared" si="50"/>
        <v>360</v>
      </c>
    </row>
    <row r="598" spans="1:30" ht="25.35" customHeight="1" x14ac:dyDescent="0.25">
      <c r="A598" s="14" t="s">
        <v>412</v>
      </c>
      <c r="B598" s="15" t="s">
        <v>27</v>
      </c>
      <c r="C598" s="15" t="s">
        <v>28</v>
      </c>
      <c r="D598" s="15" t="s">
        <v>86</v>
      </c>
      <c r="E598" s="15" t="s">
        <v>970</v>
      </c>
      <c r="F598" s="15" t="s">
        <v>1151</v>
      </c>
      <c r="G598" s="15" t="s">
        <v>1152</v>
      </c>
      <c r="H598" s="15" t="s">
        <v>1160</v>
      </c>
      <c r="I598" s="15" t="s">
        <v>1161</v>
      </c>
      <c r="J598" s="15" t="s">
        <v>721</v>
      </c>
      <c r="K598" s="15" t="s">
        <v>722</v>
      </c>
      <c r="L598" s="15"/>
      <c r="M598" s="15" t="s">
        <v>57</v>
      </c>
      <c r="N598" s="15" t="s">
        <v>1162</v>
      </c>
      <c r="O598" s="15" t="s">
        <v>1154</v>
      </c>
      <c r="P598" s="15" t="s">
        <v>1163</v>
      </c>
      <c r="Q598" s="15" t="s">
        <v>42</v>
      </c>
      <c r="R598" s="15" t="s">
        <v>55</v>
      </c>
      <c r="S598" s="15">
        <v>22</v>
      </c>
      <c r="T598" s="15">
        <v>0</v>
      </c>
      <c r="U598" s="31">
        <f t="shared" si="46"/>
        <v>22</v>
      </c>
      <c r="V598" s="24">
        <v>8</v>
      </c>
      <c r="W598" s="24">
        <f t="shared" si="47"/>
        <v>176</v>
      </c>
      <c r="X598" s="24">
        <v>20</v>
      </c>
      <c r="Y598" s="24">
        <f t="shared" si="48"/>
        <v>440</v>
      </c>
      <c r="Z598" s="28" t="str">
        <f>IFERROR(#REF!*U598,"")</f>
        <v/>
      </c>
      <c r="AA598" s="15" t="s">
        <v>978</v>
      </c>
      <c r="AB598" s="16">
        <f>SUM(U598/AA598)</f>
        <v>0.20370370370370369</v>
      </c>
      <c r="AC598" s="16">
        <f t="shared" si="49"/>
        <v>0</v>
      </c>
      <c r="AD598" s="15">
        <f t="shared" si="50"/>
        <v>0</v>
      </c>
    </row>
    <row r="599" spans="1:30" ht="25.35" customHeight="1" x14ac:dyDescent="0.25">
      <c r="A599" s="14" t="s">
        <v>412</v>
      </c>
      <c r="B599" s="15" t="s">
        <v>27</v>
      </c>
      <c r="C599" s="15" t="s">
        <v>28</v>
      </c>
      <c r="D599" s="15" t="s">
        <v>86</v>
      </c>
      <c r="E599" s="15" t="s">
        <v>704</v>
      </c>
      <c r="F599" s="15" t="s">
        <v>1501</v>
      </c>
      <c r="G599" s="15" t="s">
        <v>1502</v>
      </c>
      <c r="H599" s="15" t="s">
        <v>373</v>
      </c>
      <c r="I599" s="15" t="s">
        <v>374</v>
      </c>
      <c r="J599" s="15" t="s">
        <v>35</v>
      </c>
      <c r="K599" s="15" t="s">
        <v>36</v>
      </c>
      <c r="L599" s="15"/>
      <c r="M599" s="15" t="s">
        <v>57</v>
      </c>
      <c r="N599" s="15" t="s">
        <v>1507</v>
      </c>
      <c r="O599" s="15" t="s">
        <v>1154</v>
      </c>
      <c r="P599" s="15" t="s">
        <v>1508</v>
      </c>
      <c r="Q599" s="15" t="s">
        <v>42</v>
      </c>
      <c r="R599" s="15" t="s">
        <v>77</v>
      </c>
      <c r="S599" s="15">
        <v>205</v>
      </c>
      <c r="T599" s="15">
        <v>0</v>
      </c>
      <c r="U599" s="31">
        <f t="shared" si="46"/>
        <v>205</v>
      </c>
      <c r="V599" s="24">
        <v>8</v>
      </c>
      <c r="W599" s="24">
        <f>V599*U599</f>
        <v>1640</v>
      </c>
      <c r="X599" s="24">
        <v>20</v>
      </c>
      <c r="Y599" s="24">
        <f t="shared" si="48"/>
        <v>4100</v>
      </c>
      <c r="Z599" s="28" t="str">
        <f>IFERROR(#REF!*U599,"")</f>
        <v/>
      </c>
      <c r="AA599" s="15" t="s">
        <v>106</v>
      </c>
      <c r="AB599" s="16">
        <f>SUM(U599/AA599)</f>
        <v>3.7962962962962963</v>
      </c>
      <c r="AC599" s="16">
        <f t="shared" si="49"/>
        <v>3</v>
      </c>
      <c r="AD599" s="15">
        <f t="shared" si="50"/>
        <v>162</v>
      </c>
    </row>
    <row r="600" spans="1:30" ht="25.35" customHeight="1" x14ac:dyDescent="0.25">
      <c r="A600" s="14" t="s">
        <v>412</v>
      </c>
      <c r="B600" s="15" t="s">
        <v>27</v>
      </c>
      <c r="C600" s="15" t="s">
        <v>28</v>
      </c>
      <c r="D600" s="15" t="s">
        <v>86</v>
      </c>
      <c r="E600" s="15" t="s">
        <v>704</v>
      </c>
      <c r="F600" s="15" t="s">
        <v>1501</v>
      </c>
      <c r="G600" s="15" t="s">
        <v>1502</v>
      </c>
      <c r="H600" s="15" t="s">
        <v>373</v>
      </c>
      <c r="I600" s="15" t="s">
        <v>374</v>
      </c>
      <c r="J600" s="15" t="s">
        <v>35</v>
      </c>
      <c r="K600" s="15" t="s">
        <v>36</v>
      </c>
      <c r="L600" s="15"/>
      <c r="M600" s="15" t="s">
        <v>57</v>
      </c>
      <c r="N600" s="15" t="s">
        <v>1505</v>
      </c>
      <c r="O600" s="15" t="s">
        <v>1154</v>
      </c>
      <c r="P600" s="15" t="s">
        <v>1506</v>
      </c>
      <c r="Q600" s="15" t="s">
        <v>42</v>
      </c>
      <c r="R600" s="15" t="s">
        <v>77</v>
      </c>
      <c r="S600" s="15">
        <v>392</v>
      </c>
      <c r="T600" s="15">
        <v>0</v>
      </c>
      <c r="U600" s="31">
        <f t="shared" si="46"/>
        <v>392</v>
      </c>
      <c r="V600" s="24">
        <v>8</v>
      </c>
      <c r="W600" s="24">
        <f t="shared" si="47"/>
        <v>3136</v>
      </c>
      <c r="X600" s="24">
        <v>20</v>
      </c>
      <c r="Y600" s="24">
        <f t="shared" si="48"/>
        <v>7840</v>
      </c>
      <c r="Z600" s="28" t="str">
        <f>IFERROR(#REF!*U600,"")</f>
        <v/>
      </c>
      <c r="AA600" s="15" t="s">
        <v>106</v>
      </c>
      <c r="AB600" s="16">
        <f>SUM(U600/AA600)</f>
        <v>7.2592592592592595</v>
      </c>
      <c r="AC600" s="16">
        <f t="shared" si="49"/>
        <v>7</v>
      </c>
      <c r="AD600" s="15">
        <f t="shared" si="50"/>
        <v>378</v>
      </c>
    </row>
    <row r="601" spans="1:30" ht="25.35" customHeight="1" x14ac:dyDescent="0.25">
      <c r="A601" s="14" t="s">
        <v>412</v>
      </c>
      <c r="B601" s="15" t="s">
        <v>27</v>
      </c>
      <c r="C601" s="15" t="s">
        <v>28</v>
      </c>
      <c r="D601" s="15" t="s">
        <v>86</v>
      </c>
      <c r="E601" s="15" t="s">
        <v>704</v>
      </c>
      <c r="F601" s="15" t="s">
        <v>1501</v>
      </c>
      <c r="G601" s="15" t="s">
        <v>1502</v>
      </c>
      <c r="H601" s="15" t="s">
        <v>373</v>
      </c>
      <c r="I601" s="15" t="s">
        <v>374</v>
      </c>
      <c r="J601" s="15" t="s">
        <v>35</v>
      </c>
      <c r="K601" s="15" t="s">
        <v>36</v>
      </c>
      <c r="L601" s="15"/>
      <c r="M601" s="15" t="s">
        <v>57</v>
      </c>
      <c r="N601" s="15" t="s">
        <v>1503</v>
      </c>
      <c r="O601" s="15" t="s">
        <v>1154</v>
      </c>
      <c r="P601" s="15" t="s">
        <v>1504</v>
      </c>
      <c r="Q601" s="15" t="s">
        <v>42</v>
      </c>
      <c r="R601" s="15" t="s">
        <v>77</v>
      </c>
      <c r="S601" s="15">
        <v>201</v>
      </c>
      <c r="T601" s="15">
        <v>0</v>
      </c>
      <c r="U601" s="31">
        <f t="shared" si="46"/>
        <v>201</v>
      </c>
      <c r="V601" s="24">
        <v>8</v>
      </c>
      <c r="W601" s="24">
        <f t="shared" si="47"/>
        <v>1608</v>
      </c>
      <c r="X601" s="24">
        <v>20</v>
      </c>
      <c r="Y601" s="24">
        <f t="shared" si="48"/>
        <v>4020</v>
      </c>
      <c r="Z601" s="28" t="str">
        <f>IFERROR(#REF!*U601,"")</f>
        <v/>
      </c>
      <c r="AA601" s="15" t="s">
        <v>106</v>
      </c>
      <c r="AB601" s="16">
        <f>SUM(U601/AA601)</f>
        <v>3.7222222222222223</v>
      </c>
      <c r="AC601" s="16">
        <f t="shared" si="49"/>
        <v>3</v>
      </c>
      <c r="AD601" s="15">
        <f t="shared" si="50"/>
        <v>162</v>
      </c>
    </row>
    <row r="602" spans="1:30" ht="115.35" customHeight="1" x14ac:dyDescent="0.25">
      <c r="A602" s="14"/>
      <c r="B602" s="15" t="s">
        <v>27</v>
      </c>
      <c r="C602" s="15" t="s">
        <v>28</v>
      </c>
      <c r="D602" s="15" t="s">
        <v>86</v>
      </c>
      <c r="E602" s="15" t="s">
        <v>402</v>
      </c>
      <c r="F602" s="15" t="s">
        <v>1285</v>
      </c>
      <c r="G602" s="15" t="s">
        <v>1286</v>
      </c>
      <c r="H602" s="15" t="s">
        <v>517</v>
      </c>
      <c r="I602" s="15" t="s">
        <v>374</v>
      </c>
      <c r="J602" s="15" t="s">
        <v>1287</v>
      </c>
      <c r="K602" s="15" t="s">
        <v>1288</v>
      </c>
      <c r="L602" s="15"/>
      <c r="M602" s="15" t="s">
        <v>116</v>
      </c>
      <c r="N602" s="15" t="s">
        <v>1319</v>
      </c>
      <c r="O602" s="15" t="s">
        <v>1205</v>
      </c>
      <c r="P602" s="15" t="s">
        <v>1320</v>
      </c>
      <c r="Q602" s="15" t="s">
        <v>42</v>
      </c>
      <c r="R602" s="15" t="s">
        <v>77</v>
      </c>
      <c r="S602" s="15">
        <v>57</v>
      </c>
      <c r="T602" s="15">
        <v>0</v>
      </c>
      <c r="U602" s="31">
        <f t="shared" si="46"/>
        <v>57</v>
      </c>
      <c r="V602" s="24">
        <v>10.6</v>
      </c>
      <c r="W602" s="24">
        <f t="shared" si="47"/>
        <v>604.19999999999993</v>
      </c>
      <c r="X602" s="24">
        <v>30</v>
      </c>
      <c r="Y602" s="24">
        <f t="shared" si="48"/>
        <v>1710</v>
      </c>
      <c r="Z602" s="28" t="str">
        <f>IFERROR(#REF!*U602,"")</f>
        <v/>
      </c>
      <c r="AA602" s="15" t="s">
        <v>53</v>
      </c>
      <c r="AB602" s="16">
        <f>SUM(U602/AA602)</f>
        <v>1.9</v>
      </c>
      <c r="AC602" s="16">
        <f t="shared" si="49"/>
        <v>1</v>
      </c>
      <c r="AD602" s="15">
        <f t="shared" si="50"/>
        <v>30</v>
      </c>
    </row>
    <row r="603" spans="1:30" ht="25.35" customHeight="1" x14ac:dyDescent="0.25">
      <c r="A603" s="14" t="s">
        <v>412</v>
      </c>
      <c r="B603" s="15" t="s">
        <v>27</v>
      </c>
      <c r="C603" s="15" t="s">
        <v>28</v>
      </c>
      <c r="D603" s="15" t="s">
        <v>86</v>
      </c>
      <c r="E603" s="15" t="s">
        <v>402</v>
      </c>
      <c r="F603" s="15" t="s">
        <v>1285</v>
      </c>
      <c r="G603" s="15" t="s">
        <v>1286</v>
      </c>
      <c r="H603" s="15" t="s">
        <v>517</v>
      </c>
      <c r="I603" s="15" t="s">
        <v>374</v>
      </c>
      <c r="J603" s="15" t="s">
        <v>1287</v>
      </c>
      <c r="K603" s="15" t="s">
        <v>1288</v>
      </c>
      <c r="L603" s="15"/>
      <c r="M603" s="15" t="s">
        <v>116</v>
      </c>
      <c r="N603" s="15" t="s">
        <v>1317</v>
      </c>
      <c r="O603" s="15" t="s">
        <v>1205</v>
      </c>
      <c r="P603" s="15" t="s">
        <v>1318</v>
      </c>
      <c r="Q603" s="15" t="s">
        <v>42</v>
      </c>
      <c r="R603" s="15" t="s">
        <v>77</v>
      </c>
      <c r="S603" s="15">
        <v>15</v>
      </c>
      <c r="T603" s="15">
        <v>0</v>
      </c>
      <c r="U603" s="31">
        <f t="shared" si="46"/>
        <v>15</v>
      </c>
      <c r="V603" s="24">
        <v>10.6</v>
      </c>
      <c r="W603" s="24">
        <f t="shared" si="47"/>
        <v>159</v>
      </c>
      <c r="X603" s="24">
        <v>30</v>
      </c>
      <c r="Y603" s="24">
        <f t="shared" si="48"/>
        <v>450</v>
      </c>
      <c r="Z603" s="28" t="str">
        <f>IFERROR(#REF!*U603,"")</f>
        <v/>
      </c>
      <c r="AA603" s="15" t="s">
        <v>53</v>
      </c>
      <c r="AB603" s="16">
        <f>SUM(U603/AA603)</f>
        <v>0.5</v>
      </c>
      <c r="AC603" s="16">
        <f t="shared" si="49"/>
        <v>0</v>
      </c>
      <c r="AD603" s="15">
        <f t="shared" si="50"/>
        <v>0</v>
      </c>
    </row>
    <row r="604" spans="1:30" ht="25.35" customHeight="1" x14ac:dyDescent="0.25">
      <c r="A604" s="14" t="s">
        <v>412</v>
      </c>
      <c r="B604" s="15" t="s">
        <v>27</v>
      </c>
      <c r="C604" s="15" t="s">
        <v>28</v>
      </c>
      <c r="D604" s="15" t="s">
        <v>86</v>
      </c>
      <c r="E604" s="15" t="s">
        <v>402</v>
      </c>
      <c r="F604" s="15" t="s">
        <v>1285</v>
      </c>
      <c r="G604" s="15" t="s">
        <v>1286</v>
      </c>
      <c r="H604" s="15" t="s">
        <v>517</v>
      </c>
      <c r="I604" s="15" t="s">
        <v>374</v>
      </c>
      <c r="J604" s="15" t="s">
        <v>1287</v>
      </c>
      <c r="K604" s="15" t="s">
        <v>1288</v>
      </c>
      <c r="L604" s="15"/>
      <c r="M604" s="15" t="s">
        <v>116</v>
      </c>
      <c r="N604" s="15" t="s">
        <v>1309</v>
      </c>
      <c r="O604" s="15" t="s">
        <v>1205</v>
      </c>
      <c r="P604" s="15" t="s">
        <v>1310</v>
      </c>
      <c r="Q604" s="15" t="s">
        <v>42</v>
      </c>
      <c r="R604" s="15" t="s">
        <v>77</v>
      </c>
      <c r="S604" s="15">
        <v>74</v>
      </c>
      <c r="T604" s="15">
        <v>0</v>
      </c>
      <c r="U604" s="31">
        <f t="shared" si="46"/>
        <v>74</v>
      </c>
      <c r="V604" s="24">
        <v>10.6</v>
      </c>
      <c r="W604" s="24">
        <f t="shared" si="47"/>
        <v>784.4</v>
      </c>
      <c r="X604" s="24">
        <v>30</v>
      </c>
      <c r="Y604" s="24">
        <f t="shared" si="48"/>
        <v>2220</v>
      </c>
      <c r="Z604" s="28" t="str">
        <f>IFERROR(#REF!*U604,"")</f>
        <v/>
      </c>
      <c r="AA604" s="15" t="s">
        <v>53</v>
      </c>
      <c r="AB604" s="16">
        <f>SUM(U604/AA604)</f>
        <v>2.4666666666666668</v>
      </c>
      <c r="AC604" s="16">
        <f t="shared" si="49"/>
        <v>2</v>
      </c>
      <c r="AD604" s="15">
        <f t="shared" si="50"/>
        <v>60</v>
      </c>
    </row>
    <row r="605" spans="1:30" ht="25.35" customHeight="1" x14ac:dyDescent="0.25">
      <c r="A605" s="14" t="s">
        <v>412</v>
      </c>
      <c r="B605" s="15" t="s">
        <v>27</v>
      </c>
      <c r="C605" s="15" t="s">
        <v>28</v>
      </c>
      <c r="D605" s="15" t="s">
        <v>86</v>
      </c>
      <c r="E605" s="15" t="s">
        <v>402</v>
      </c>
      <c r="F605" s="15" t="s">
        <v>1285</v>
      </c>
      <c r="G605" s="15" t="s">
        <v>1286</v>
      </c>
      <c r="H605" s="15" t="s">
        <v>517</v>
      </c>
      <c r="I605" s="15" t="s">
        <v>374</v>
      </c>
      <c r="J605" s="15" t="s">
        <v>1287</v>
      </c>
      <c r="K605" s="15" t="s">
        <v>1288</v>
      </c>
      <c r="L605" s="15"/>
      <c r="M605" s="15" t="s">
        <v>116</v>
      </c>
      <c r="N605" s="15" t="s">
        <v>1311</v>
      </c>
      <c r="O605" s="15" t="s">
        <v>1205</v>
      </c>
      <c r="P605" s="15" t="s">
        <v>1312</v>
      </c>
      <c r="Q605" s="15" t="s">
        <v>42</v>
      </c>
      <c r="R605" s="15" t="s">
        <v>77</v>
      </c>
      <c r="S605" s="15">
        <v>19</v>
      </c>
      <c r="T605" s="15">
        <v>0</v>
      </c>
      <c r="U605" s="31">
        <f t="shared" si="46"/>
        <v>19</v>
      </c>
      <c r="V605" s="24">
        <v>10.6</v>
      </c>
      <c r="W605" s="24">
        <f t="shared" si="47"/>
        <v>201.4</v>
      </c>
      <c r="X605" s="24">
        <v>30</v>
      </c>
      <c r="Y605" s="24">
        <f t="shared" si="48"/>
        <v>570</v>
      </c>
      <c r="Z605" s="28" t="str">
        <f>IFERROR(#REF!*U605,"")</f>
        <v/>
      </c>
      <c r="AA605" s="15" t="s">
        <v>53</v>
      </c>
      <c r="AB605" s="16">
        <f>SUM(U605/AA605)</f>
        <v>0.6333333333333333</v>
      </c>
      <c r="AC605" s="16">
        <f t="shared" si="49"/>
        <v>0</v>
      </c>
      <c r="AD605" s="15">
        <f t="shared" si="50"/>
        <v>0</v>
      </c>
    </row>
    <row r="606" spans="1:30" ht="25.35" customHeight="1" x14ac:dyDescent="0.25">
      <c r="A606" s="14" t="s">
        <v>412</v>
      </c>
      <c r="B606" s="15" t="s">
        <v>27</v>
      </c>
      <c r="C606" s="15" t="s">
        <v>28</v>
      </c>
      <c r="D606" s="15" t="s">
        <v>86</v>
      </c>
      <c r="E606" s="15" t="s">
        <v>402</v>
      </c>
      <c r="F606" s="15" t="s">
        <v>1285</v>
      </c>
      <c r="G606" s="15" t="s">
        <v>1286</v>
      </c>
      <c r="H606" s="15" t="s">
        <v>517</v>
      </c>
      <c r="I606" s="15" t="s">
        <v>374</v>
      </c>
      <c r="J606" s="15" t="s">
        <v>1287</v>
      </c>
      <c r="K606" s="15" t="s">
        <v>1288</v>
      </c>
      <c r="L606" s="15"/>
      <c r="M606" s="15" t="s">
        <v>116</v>
      </c>
      <c r="N606" s="15" t="s">
        <v>1313</v>
      </c>
      <c r="O606" s="15" t="s">
        <v>1205</v>
      </c>
      <c r="P606" s="15" t="s">
        <v>1314</v>
      </c>
      <c r="Q606" s="15" t="s">
        <v>42</v>
      </c>
      <c r="R606" s="15" t="s">
        <v>77</v>
      </c>
      <c r="S606" s="15">
        <v>141</v>
      </c>
      <c r="T606" s="15">
        <v>0</v>
      </c>
      <c r="U606" s="31">
        <f t="shared" si="46"/>
        <v>141</v>
      </c>
      <c r="V606" s="24">
        <v>10.6</v>
      </c>
      <c r="W606" s="24">
        <f t="shared" si="47"/>
        <v>1494.6</v>
      </c>
      <c r="X606" s="24">
        <v>30</v>
      </c>
      <c r="Y606" s="24">
        <f t="shared" si="48"/>
        <v>4230</v>
      </c>
      <c r="Z606" s="28" t="str">
        <f>IFERROR(#REF!*U606,"")</f>
        <v/>
      </c>
      <c r="AA606" s="15" t="s">
        <v>53</v>
      </c>
      <c r="AB606" s="16">
        <f>SUM(U606/AA606)</f>
        <v>4.7</v>
      </c>
      <c r="AC606" s="16">
        <f t="shared" si="49"/>
        <v>4</v>
      </c>
      <c r="AD606" s="15">
        <f t="shared" si="50"/>
        <v>120</v>
      </c>
    </row>
    <row r="607" spans="1:30" ht="25.35" customHeight="1" x14ac:dyDescent="0.25">
      <c r="A607" s="14" t="s">
        <v>412</v>
      </c>
      <c r="B607" s="15" t="s">
        <v>27</v>
      </c>
      <c r="C607" s="15" t="s">
        <v>28</v>
      </c>
      <c r="D607" s="15" t="s">
        <v>86</v>
      </c>
      <c r="E607" s="15" t="s">
        <v>402</v>
      </c>
      <c r="F607" s="15" t="s">
        <v>1285</v>
      </c>
      <c r="G607" s="15" t="s">
        <v>1286</v>
      </c>
      <c r="H607" s="15" t="s">
        <v>517</v>
      </c>
      <c r="I607" s="15" t="s">
        <v>374</v>
      </c>
      <c r="J607" s="15" t="s">
        <v>1287</v>
      </c>
      <c r="K607" s="15" t="s">
        <v>1288</v>
      </c>
      <c r="L607" s="15"/>
      <c r="M607" s="15" t="s">
        <v>116</v>
      </c>
      <c r="N607" s="15" t="s">
        <v>1315</v>
      </c>
      <c r="O607" s="15" t="s">
        <v>1205</v>
      </c>
      <c r="P607" s="15" t="s">
        <v>1316</v>
      </c>
      <c r="Q607" s="15" t="s">
        <v>42</v>
      </c>
      <c r="R607" s="15" t="s">
        <v>77</v>
      </c>
      <c r="S607" s="15">
        <v>218</v>
      </c>
      <c r="T607" s="15">
        <v>0</v>
      </c>
      <c r="U607" s="31">
        <f t="shared" si="46"/>
        <v>218</v>
      </c>
      <c r="V607" s="24">
        <v>10.6</v>
      </c>
      <c r="W607" s="24">
        <f t="shared" si="47"/>
        <v>2310.7999999999997</v>
      </c>
      <c r="X607" s="24">
        <v>30</v>
      </c>
      <c r="Y607" s="24">
        <f t="shared" si="48"/>
        <v>6540</v>
      </c>
      <c r="Z607" s="28" t="str">
        <f>IFERROR(#REF!*U607,"")</f>
        <v/>
      </c>
      <c r="AA607" s="15" t="s">
        <v>53</v>
      </c>
      <c r="AB607" s="16">
        <f>SUM(U607/AA607)</f>
        <v>7.2666666666666666</v>
      </c>
      <c r="AC607" s="16">
        <f t="shared" si="49"/>
        <v>7</v>
      </c>
      <c r="AD607" s="15">
        <f t="shared" si="50"/>
        <v>210</v>
      </c>
    </row>
    <row r="608" spans="1:30" ht="25.35" customHeight="1" x14ac:dyDescent="0.25">
      <c r="A608" s="14" t="s">
        <v>412</v>
      </c>
      <c r="B608" s="15" t="s">
        <v>27</v>
      </c>
      <c r="C608" s="15" t="s">
        <v>28</v>
      </c>
      <c r="D608" s="15" t="s">
        <v>86</v>
      </c>
      <c r="E608" s="15" t="s">
        <v>402</v>
      </c>
      <c r="F608" s="15" t="s">
        <v>1285</v>
      </c>
      <c r="G608" s="15" t="s">
        <v>1286</v>
      </c>
      <c r="H608" s="15" t="s">
        <v>33</v>
      </c>
      <c r="I608" s="15" t="s">
        <v>34</v>
      </c>
      <c r="J608" s="15" t="s">
        <v>1287</v>
      </c>
      <c r="K608" s="15" t="s">
        <v>1288</v>
      </c>
      <c r="L608" s="15"/>
      <c r="M608" s="15" t="s">
        <v>116</v>
      </c>
      <c r="N608" s="15" t="s">
        <v>1289</v>
      </c>
      <c r="O608" s="15" t="s">
        <v>1205</v>
      </c>
      <c r="P608" s="15" t="s">
        <v>1290</v>
      </c>
      <c r="Q608" s="15" t="s">
        <v>42</v>
      </c>
      <c r="R608" s="15" t="s">
        <v>77</v>
      </c>
      <c r="S608" s="15">
        <v>219</v>
      </c>
      <c r="T608" s="15">
        <v>0</v>
      </c>
      <c r="U608" s="31">
        <f t="shared" si="46"/>
        <v>219</v>
      </c>
      <c r="V608" s="24">
        <v>10.6</v>
      </c>
      <c r="W608" s="24">
        <f t="shared" si="47"/>
        <v>2321.4</v>
      </c>
      <c r="X608" s="24">
        <v>30</v>
      </c>
      <c r="Y608" s="24">
        <f t="shared" si="48"/>
        <v>6570</v>
      </c>
      <c r="Z608" s="28" t="str">
        <f>IFERROR(#REF!*U608,"")</f>
        <v/>
      </c>
      <c r="AA608" s="15" t="s">
        <v>53</v>
      </c>
      <c r="AB608" s="16">
        <f>SUM(U608/AA608)</f>
        <v>7.3</v>
      </c>
      <c r="AC608" s="16">
        <f t="shared" si="49"/>
        <v>7</v>
      </c>
      <c r="AD608" s="15">
        <f t="shared" si="50"/>
        <v>210</v>
      </c>
    </row>
    <row r="609" spans="1:30" ht="115.35" customHeight="1" x14ac:dyDescent="0.25">
      <c r="A609" s="14"/>
      <c r="B609" s="15" t="s">
        <v>27</v>
      </c>
      <c r="C609" s="15" t="s">
        <v>28</v>
      </c>
      <c r="D609" s="15" t="s">
        <v>86</v>
      </c>
      <c r="E609" s="15" t="s">
        <v>402</v>
      </c>
      <c r="F609" s="15" t="s">
        <v>1285</v>
      </c>
      <c r="G609" s="15" t="s">
        <v>1286</v>
      </c>
      <c r="H609" s="15" t="s">
        <v>1202</v>
      </c>
      <c r="I609" s="15" t="s">
        <v>1203</v>
      </c>
      <c r="J609" s="15" t="s">
        <v>1287</v>
      </c>
      <c r="K609" s="15" t="s">
        <v>1288</v>
      </c>
      <c r="L609" s="15"/>
      <c r="M609" s="15" t="s">
        <v>116</v>
      </c>
      <c r="N609" s="15" t="s">
        <v>1335</v>
      </c>
      <c r="O609" s="15" t="s">
        <v>1205</v>
      </c>
      <c r="P609" s="15" t="s">
        <v>1336</v>
      </c>
      <c r="Q609" s="15" t="s">
        <v>42</v>
      </c>
      <c r="R609" s="15" t="s">
        <v>77</v>
      </c>
      <c r="S609" s="15">
        <v>25</v>
      </c>
      <c r="T609" s="15">
        <v>0</v>
      </c>
      <c r="U609" s="31">
        <f t="shared" si="46"/>
        <v>25</v>
      </c>
      <c r="V609" s="24">
        <v>10.6</v>
      </c>
      <c r="W609" s="24">
        <f t="shared" si="47"/>
        <v>265</v>
      </c>
      <c r="X609" s="24">
        <v>30</v>
      </c>
      <c r="Y609" s="24">
        <f t="shared" si="48"/>
        <v>750</v>
      </c>
      <c r="Z609" s="28" t="str">
        <f>IFERROR(#REF!*U609,"")</f>
        <v/>
      </c>
      <c r="AA609" s="15" t="s">
        <v>53</v>
      </c>
      <c r="AB609" s="16">
        <f>SUM(U609/AA609)</f>
        <v>0.83333333333333337</v>
      </c>
      <c r="AC609" s="16">
        <f t="shared" si="49"/>
        <v>0</v>
      </c>
      <c r="AD609" s="15">
        <f t="shared" si="50"/>
        <v>0</v>
      </c>
    </row>
    <row r="610" spans="1:30" ht="25.35" customHeight="1" x14ac:dyDescent="0.25">
      <c r="A610" s="14" t="s">
        <v>412</v>
      </c>
      <c r="B610" s="15" t="s">
        <v>27</v>
      </c>
      <c r="C610" s="15" t="s">
        <v>28</v>
      </c>
      <c r="D610" s="15" t="s">
        <v>86</v>
      </c>
      <c r="E610" s="15" t="s">
        <v>402</v>
      </c>
      <c r="F610" s="15" t="s">
        <v>1285</v>
      </c>
      <c r="G610" s="15" t="s">
        <v>1286</v>
      </c>
      <c r="H610" s="15" t="s">
        <v>1202</v>
      </c>
      <c r="I610" s="15" t="s">
        <v>1203</v>
      </c>
      <c r="J610" s="15" t="s">
        <v>1287</v>
      </c>
      <c r="K610" s="15" t="s">
        <v>1288</v>
      </c>
      <c r="L610" s="15"/>
      <c r="M610" s="15" t="s">
        <v>116</v>
      </c>
      <c r="N610" s="15" t="s">
        <v>1333</v>
      </c>
      <c r="O610" s="15" t="s">
        <v>1205</v>
      </c>
      <c r="P610" s="15" t="s">
        <v>1334</v>
      </c>
      <c r="Q610" s="15" t="s">
        <v>42</v>
      </c>
      <c r="R610" s="15" t="s">
        <v>77</v>
      </c>
      <c r="S610" s="15">
        <v>20</v>
      </c>
      <c r="T610" s="15">
        <v>0</v>
      </c>
      <c r="U610" s="31">
        <f t="shared" si="46"/>
        <v>20</v>
      </c>
      <c r="V610" s="24">
        <v>10.6</v>
      </c>
      <c r="W610" s="24">
        <f t="shared" si="47"/>
        <v>212</v>
      </c>
      <c r="X610" s="24">
        <v>30</v>
      </c>
      <c r="Y610" s="24">
        <f t="shared" si="48"/>
        <v>600</v>
      </c>
      <c r="Z610" s="28" t="str">
        <f>IFERROR(#REF!*U610,"")</f>
        <v/>
      </c>
      <c r="AA610" s="15" t="s">
        <v>53</v>
      </c>
      <c r="AB610" s="16">
        <f>SUM(U610/AA610)</f>
        <v>0.66666666666666663</v>
      </c>
      <c r="AC610" s="16">
        <f t="shared" si="49"/>
        <v>0</v>
      </c>
      <c r="AD610" s="15">
        <f t="shared" si="50"/>
        <v>0</v>
      </c>
    </row>
    <row r="611" spans="1:30" ht="25.35" customHeight="1" x14ac:dyDescent="0.25">
      <c r="A611" s="14" t="s">
        <v>412</v>
      </c>
      <c r="B611" s="15" t="s">
        <v>27</v>
      </c>
      <c r="C611" s="15" t="s">
        <v>28</v>
      </c>
      <c r="D611" s="15" t="s">
        <v>86</v>
      </c>
      <c r="E611" s="15" t="s">
        <v>402</v>
      </c>
      <c r="F611" s="15" t="s">
        <v>1285</v>
      </c>
      <c r="G611" s="15" t="s">
        <v>1286</v>
      </c>
      <c r="H611" s="15" t="s">
        <v>1202</v>
      </c>
      <c r="I611" s="15" t="s">
        <v>1203</v>
      </c>
      <c r="J611" s="15" t="s">
        <v>1287</v>
      </c>
      <c r="K611" s="15" t="s">
        <v>1288</v>
      </c>
      <c r="L611" s="15"/>
      <c r="M611" s="15" t="s">
        <v>116</v>
      </c>
      <c r="N611" s="15" t="s">
        <v>1341</v>
      </c>
      <c r="O611" s="15" t="s">
        <v>1205</v>
      </c>
      <c r="P611" s="15" t="s">
        <v>1342</v>
      </c>
      <c r="Q611" s="15" t="s">
        <v>42</v>
      </c>
      <c r="R611" s="15" t="s">
        <v>77</v>
      </c>
      <c r="S611" s="15">
        <v>201</v>
      </c>
      <c r="T611" s="15">
        <v>0</v>
      </c>
      <c r="U611" s="31">
        <f t="shared" si="46"/>
        <v>201</v>
      </c>
      <c r="V611" s="24">
        <v>10.6</v>
      </c>
      <c r="W611" s="24">
        <f t="shared" si="47"/>
        <v>2130.6</v>
      </c>
      <c r="X611" s="24">
        <v>30</v>
      </c>
      <c r="Y611" s="24">
        <f t="shared" si="48"/>
        <v>6030</v>
      </c>
      <c r="Z611" s="28" t="str">
        <f>IFERROR(#REF!*U611,"")</f>
        <v/>
      </c>
      <c r="AA611" s="15" t="s">
        <v>53</v>
      </c>
      <c r="AB611" s="16">
        <f>SUM(U611/AA611)</f>
        <v>6.7</v>
      </c>
      <c r="AC611" s="16">
        <f t="shared" si="49"/>
        <v>6</v>
      </c>
      <c r="AD611" s="15">
        <f t="shared" si="50"/>
        <v>180</v>
      </c>
    </row>
    <row r="612" spans="1:30" ht="25.35" customHeight="1" x14ac:dyDescent="0.25">
      <c r="A612" s="14" t="s">
        <v>412</v>
      </c>
      <c r="B612" s="15" t="s">
        <v>27</v>
      </c>
      <c r="C612" s="15" t="s">
        <v>28</v>
      </c>
      <c r="D612" s="15" t="s">
        <v>86</v>
      </c>
      <c r="E612" s="15" t="s">
        <v>402</v>
      </c>
      <c r="F612" s="15" t="s">
        <v>1285</v>
      </c>
      <c r="G612" s="15" t="s">
        <v>1286</v>
      </c>
      <c r="H612" s="15" t="s">
        <v>1202</v>
      </c>
      <c r="I612" s="15" t="s">
        <v>1203</v>
      </c>
      <c r="J612" s="15" t="s">
        <v>1287</v>
      </c>
      <c r="K612" s="15" t="s">
        <v>1288</v>
      </c>
      <c r="L612" s="15"/>
      <c r="M612" s="15" t="s">
        <v>116</v>
      </c>
      <c r="N612" s="15" t="s">
        <v>1339</v>
      </c>
      <c r="O612" s="15" t="s">
        <v>1205</v>
      </c>
      <c r="P612" s="15" t="s">
        <v>1340</v>
      </c>
      <c r="Q612" s="15" t="s">
        <v>42</v>
      </c>
      <c r="R612" s="15" t="s">
        <v>77</v>
      </c>
      <c r="S612" s="15">
        <v>182</v>
      </c>
      <c r="T612" s="15">
        <v>0</v>
      </c>
      <c r="U612" s="31">
        <f t="shared" si="46"/>
        <v>182</v>
      </c>
      <c r="V612" s="24">
        <v>10.6</v>
      </c>
      <c r="W612" s="24">
        <f t="shared" si="47"/>
        <v>1929.2</v>
      </c>
      <c r="X612" s="24">
        <v>30</v>
      </c>
      <c r="Y612" s="24">
        <f t="shared" si="48"/>
        <v>5460</v>
      </c>
      <c r="Z612" s="28" t="str">
        <f>IFERROR(#REF!*U612,"")</f>
        <v/>
      </c>
      <c r="AA612" s="15" t="s">
        <v>53</v>
      </c>
      <c r="AB612" s="16">
        <f>SUM(U612/AA612)</f>
        <v>6.0666666666666664</v>
      </c>
      <c r="AC612" s="16">
        <f t="shared" si="49"/>
        <v>6</v>
      </c>
      <c r="AD612" s="15">
        <f t="shared" si="50"/>
        <v>180</v>
      </c>
    </row>
    <row r="613" spans="1:30" ht="25.35" customHeight="1" x14ac:dyDescent="0.25">
      <c r="A613" s="14" t="s">
        <v>412</v>
      </c>
      <c r="B613" s="15" t="s">
        <v>27</v>
      </c>
      <c r="C613" s="15" t="s">
        <v>28</v>
      </c>
      <c r="D613" s="15" t="s">
        <v>86</v>
      </c>
      <c r="E613" s="15" t="s">
        <v>402</v>
      </c>
      <c r="F613" s="15" t="s">
        <v>1285</v>
      </c>
      <c r="G613" s="15" t="s">
        <v>1286</v>
      </c>
      <c r="H613" s="15" t="s">
        <v>1202</v>
      </c>
      <c r="I613" s="15" t="s">
        <v>1203</v>
      </c>
      <c r="J613" s="15" t="s">
        <v>1287</v>
      </c>
      <c r="K613" s="15" t="s">
        <v>1288</v>
      </c>
      <c r="L613" s="15"/>
      <c r="M613" s="15" t="s">
        <v>116</v>
      </c>
      <c r="N613" s="15" t="s">
        <v>1337</v>
      </c>
      <c r="O613" s="15" t="s">
        <v>1205</v>
      </c>
      <c r="P613" s="15" t="s">
        <v>1338</v>
      </c>
      <c r="Q613" s="15" t="s">
        <v>42</v>
      </c>
      <c r="R613" s="15" t="s">
        <v>77</v>
      </c>
      <c r="S613" s="15">
        <v>276</v>
      </c>
      <c r="T613" s="15">
        <v>0</v>
      </c>
      <c r="U613" s="31">
        <f t="shared" si="46"/>
        <v>276</v>
      </c>
      <c r="V613" s="24">
        <v>10.6</v>
      </c>
      <c r="W613" s="24">
        <f t="shared" si="47"/>
        <v>2925.6</v>
      </c>
      <c r="X613" s="24">
        <v>30</v>
      </c>
      <c r="Y613" s="24">
        <f t="shared" si="48"/>
        <v>8280</v>
      </c>
      <c r="Z613" s="28" t="str">
        <f>IFERROR(#REF!*U613,"")</f>
        <v/>
      </c>
      <c r="AA613" s="15" t="s">
        <v>53</v>
      </c>
      <c r="AB613" s="16">
        <f>SUM(U613/AA613)</f>
        <v>9.1999999999999993</v>
      </c>
      <c r="AC613" s="16">
        <f t="shared" si="49"/>
        <v>9</v>
      </c>
      <c r="AD613" s="15">
        <f t="shared" si="50"/>
        <v>270</v>
      </c>
    </row>
    <row r="614" spans="1:30" ht="25.35" customHeight="1" x14ac:dyDescent="0.25">
      <c r="A614" s="14" t="s">
        <v>412</v>
      </c>
      <c r="B614" s="15" t="s">
        <v>27</v>
      </c>
      <c r="C614" s="15" t="s">
        <v>28</v>
      </c>
      <c r="D614" s="15" t="s">
        <v>86</v>
      </c>
      <c r="E614" s="15" t="s">
        <v>402</v>
      </c>
      <c r="F614" s="15" t="s">
        <v>1285</v>
      </c>
      <c r="G614" s="15" t="s">
        <v>1286</v>
      </c>
      <c r="H614" s="15" t="s">
        <v>1202</v>
      </c>
      <c r="I614" s="15" t="s">
        <v>1203</v>
      </c>
      <c r="J614" s="15" t="s">
        <v>1287</v>
      </c>
      <c r="K614" s="15" t="s">
        <v>1288</v>
      </c>
      <c r="L614" s="15"/>
      <c r="M614" s="15" t="s">
        <v>116</v>
      </c>
      <c r="N614" s="15" t="s">
        <v>1343</v>
      </c>
      <c r="O614" s="15" t="s">
        <v>1205</v>
      </c>
      <c r="P614" s="15" t="s">
        <v>1344</v>
      </c>
      <c r="Q614" s="15" t="s">
        <v>42</v>
      </c>
      <c r="R614" s="15" t="s">
        <v>77</v>
      </c>
      <c r="S614" s="15">
        <v>229</v>
      </c>
      <c r="T614" s="15">
        <v>0</v>
      </c>
      <c r="U614" s="31">
        <f t="shared" si="46"/>
        <v>229</v>
      </c>
      <c r="V614" s="24">
        <v>10.6</v>
      </c>
      <c r="W614" s="24">
        <f t="shared" si="47"/>
        <v>2427.4</v>
      </c>
      <c r="X614" s="24">
        <v>30</v>
      </c>
      <c r="Y614" s="24">
        <f t="shared" si="48"/>
        <v>6870</v>
      </c>
      <c r="Z614" s="28" t="str">
        <f>IFERROR(#REF!*U614,"")</f>
        <v/>
      </c>
      <c r="AA614" s="15" t="s">
        <v>53</v>
      </c>
      <c r="AB614" s="16">
        <f>SUM(U614/AA614)</f>
        <v>7.6333333333333337</v>
      </c>
      <c r="AC614" s="16">
        <f t="shared" si="49"/>
        <v>7</v>
      </c>
      <c r="AD614" s="15">
        <f t="shared" si="50"/>
        <v>210</v>
      </c>
    </row>
    <row r="615" spans="1:30" ht="25.35" customHeight="1" x14ac:dyDescent="0.25">
      <c r="A615" s="14" t="s">
        <v>412</v>
      </c>
      <c r="B615" s="15" t="s">
        <v>27</v>
      </c>
      <c r="C615" s="15" t="s">
        <v>28</v>
      </c>
      <c r="D615" s="15" t="s">
        <v>86</v>
      </c>
      <c r="E615" s="15" t="s">
        <v>402</v>
      </c>
      <c r="F615" s="15" t="s">
        <v>1285</v>
      </c>
      <c r="G615" s="15" t="s">
        <v>1286</v>
      </c>
      <c r="H615" s="15" t="s">
        <v>500</v>
      </c>
      <c r="I615" s="15" t="s">
        <v>223</v>
      </c>
      <c r="J615" s="15" t="s">
        <v>1305</v>
      </c>
      <c r="K615" s="15" t="s">
        <v>1306</v>
      </c>
      <c r="L615" s="15"/>
      <c r="M615" s="15" t="s">
        <v>116</v>
      </c>
      <c r="N615" s="15" t="s">
        <v>1307</v>
      </c>
      <c r="O615" s="15" t="s">
        <v>1205</v>
      </c>
      <c r="P615" s="15" t="s">
        <v>1308</v>
      </c>
      <c r="Q615" s="15" t="s">
        <v>534</v>
      </c>
      <c r="R615" s="15" t="s">
        <v>65</v>
      </c>
      <c r="S615" s="15">
        <v>120</v>
      </c>
      <c r="T615" s="15">
        <v>0</v>
      </c>
      <c r="U615" s="31">
        <f t="shared" si="46"/>
        <v>120</v>
      </c>
      <c r="V615" s="24">
        <v>13</v>
      </c>
      <c r="W615" s="24">
        <f t="shared" si="47"/>
        <v>1560</v>
      </c>
      <c r="X615" s="24">
        <v>35</v>
      </c>
      <c r="Y615" s="24">
        <f t="shared" si="48"/>
        <v>4200</v>
      </c>
      <c r="Z615" s="28" t="str">
        <f>IFERROR(#REF!*U615,"")</f>
        <v/>
      </c>
      <c r="AA615" s="15" t="s">
        <v>53</v>
      </c>
      <c r="AB615" s="16">
        <f>SUM(U615/AA615)</f>
        <v>4</v>
      </c>
      <c r="AC615" s="16">
        <f t="shared" si="49"/>
        <v>4</v>
      </c>
      <c r="AD615" s="15">
        <f t="shared" si="50"/>
        <v>120</v>
      </c>
    </row>
    <row r="616" spans="1:30" ht="115.35" customHeight="1" x14ac:dyDescent="0.25">
      <c r="A616" s="14"/>
      <c r="B616" s="15" t="s">
        <v>27</v>
      </c>
      <c r="C616" s="15" t="s">
        <v>28</v>
      </c>
      <c r="D616" s="15" t="s">
        <v>86</v>
      </c>
      <c r="E616" s="15" t="s">
        <v>402</v>
      </c>
      <c r="F616" s="15" t="s">
        <v>1285</v>
      </c>
      <c r="G616" s="15" t="s">
        <v>1286</v>
      </c>
      <c r="H616" s="15" t="s">
        <v>589</v>
      </c>
      <c r="I616" s="15" t="s">
        <v>590</v>
      </c>
      <c r="J616" s="15" t="s">
        <v>1345</v>
      </c>
      <c r="K616" s="15" t="s">
        <v>1346</v>
      </c>
      <c r="L616" s="15"/>
      <c r="M616" s="15" t="s">
        <v>116</v>
      </c>
      <c r="N616" s="15" t="s">
        <v>1355</v>
      </c>
      <c r="O616" s="15" t="s">
        <v>1205</v>
      </c>
      <c r="P616" s="15" t="s">
        <v>1356</v>
      </c>
      <c r="Q616" s="15" t="s">
        <v>534</v>
      </c>
      <c r="R616" s="15" t="s">
        <v>65</v>
      </c>
      <c r="S616" s="15">
        <v>71</v>
      </c>
      <c r="T616" s="15">
        <v>0</v>
      </c>
      <c r="U616" s="31">
        <f t="shared" si="46"/>
        <v>71</v>
      </c>
      <c r="V616" s="24">
        <v>13</v>
      </c>
      <c r="W616" s="24">
        <f t="shared" si="47"/>
        <v>923</v>
      </c>
      <c r="X616" s="24">
        <v>35</v>
      </c>
      <c r="Y616" s="24">
        <f t="shared" si="48"/>
        <v>2485</v>
      </c>
      <c r="Z616" s="28" t="str">
        <f>IFERROR(#REF!*U616,"")</f>
        <v/>
      </c>
      <c r="AA616" s="15" t="s">
        <v>53</v>
      </c>
      <c r="AB616" s="16">
        <f>SUM(U616/AA616)</f>
        <v>2.3666666666666667</v>
      </c>
      <c r="AC616" s="16">
        <f t="shared" si="49"/>
        <v>2</v>
      </c>
      <c r="AD616" s="15">
        <f t="shared" si="50"/>
        <v>60</v>
      </c>
    </row>
    <row r="617" spans="1:30" ht="25.35" customHeight="1" x14ac:dyDescent="0.25">
      <c r="A617" s="14" t="s">
        <v>412</v>
      </c>
      <c r="B617" s="15" t="s">
        <v>27</v>
      </c>
      <c r="C617" s="15" t="s">
        <v>28</v>
      </c>
      <c r="D617" s="15" t="s">
        <v>86</v>
      </c>
      <c r="E617" s="15" t="s">
        <v>402</v>
      </c>
      <c r="F617" s="15" t="s">
        <v>1285</v>
      </c>
      <c r="G617" s="15" t="s">
        <v>1286</v>
      </c>
      <c r="H617" s="15" t="s">
        <v>589</v>
      </c>
      <c r="I617" s="15" t="s">
        <v>590</v>
      </c>
      <c r="J617" s="15" t="s">
        <v>1345</v>
      </c>
      <c r="K617" s="15" t="s">
        <v>1346</v>
      </c>
      <c r="L617" s="15"/>
      <c r="M617" s="15" t="s">
        <v>116</v>
      </c>
      <c r="N617" s="15" t="s">
        <v>1351</v>
      </c>
      <c r="O617" s="15" t="s">
        <v>1205</v>
      </c>
      <c r="P617" s="15" t="s">
        <v>1352</v>
      </c>
      <c r="Q617" s="15" t="s">
        <v>534</v>
      </c>
      <c r="R617" s="15" t="s">
        <v>65</v>
      </c>
      <c r="S617" s="15">
        <v>0</v>
      </c>
      <c r="T617" s="15">
        <v>0</v>
      </c>
      <c r="U617" s="31">
        <f t="shared" si="46"/>
        <v>0</v>
      </c>
      <c r="V617" s="24">
        <v>13</v>
      </c>
      <c r="W617" s="24">
        <f t="shared" si="47"/>
        <v>0</v>
      </c>
      <c r="X617" s="24">
        <v>35</v>
      </c>
      <c r="Y617" s="24">
        <f t="shared" si="48"/>
        <v>0</v>
      </c>
      <c r="Z617" s="28" t="str">
        <f>IFERROR(#REF!*U617,"")</f>
        <v/>
      </c>
      <c r="AA617" s="15" t="s">
        <v>53</v>
      </c>
      <c r="AB617" s="16">
        <f>SUM(U617/AA617)</f>
        <v>0</v>
      </c>
      <c r="AC617" s="16">
        <f t="shared" si="49"/>
        <v>0</v>
      </c>
      <c r="AD617" s="15">
        <f t="shared" si="50"/>
        <v>0</v>
      </c>
    </row>
    <row r="618" spans="1:30" ht="25.35" customHeight="1" x14ac:dyDescent="0.25">
      <c r="A618" s="14" t="s">
        <v>412</v>
      </c>
      <c r="B618" s="15" t="s">
        <v>27</v>
      </c>
      <c r="C618" s="15" t="s">
        <v>28</v>
      </c>
      <c r="D618" s="15" t="s">
        <v>86</v>
      </c>
      <c r="E618" s="15" t="s">
        <v>402</v>
      </c>
      <c r="F618" s="15" t="s">
        <v>1285</v>
      </c>
      <c r="G618" s="15" t="s">
        <v>1286</v>
      </c>
      <c r="H618" s="15" t="s">
        <v>589</v>
      </c>
      <c r="I618" s="15" t="s">
        <v>590</v>
      </c>
      <c r="J618" s="15" t="s">
        <v>1345</v>
      </c>
      <c r="K618" s="15" t="s">
        <v>1346</v>
      </c>
      <c r="L618" s="15"/>
      <c r="M618" s="15" t="s">
        <v>116</v>
      </c>
      <c r="N618" s="15" t="s">
        <v>1357</v>
      </c>
      <c r="O618" s="15" t="s">
        <v>1205</v>
      </c>
      <c r="P618" s="15" t="s">
        <v>1358</v>
      </c>
      <c r="Q618" s="15" t="s">
        <v>534</v>
      </c>
      <c r="R618" s="15" t="s">
        <v>65</v>
      </c>
      <c r="S618" s="15">
        <v>119</v>
      </c>
      <c r="T618" s="15">
        <v>0</v>
      </c>
      <c r="U618" s="31">
        <f t="shared" si="46"/>
        <v>119</v>
      </c>
      <c r="V618" s="24">
        <v>13</v>
      </c>
      <c r="W618" s="24">
        <f t="shared" si="47"/>
        <v>1547</v>
      </c>
      <c r="X618" s="24">
        <v>35</v>
      </c>
      <c r="Y618" s="24">
        <f t="shared" si="48"/>
        <v>4165</v>
      </c>
      <c r="Z618" s="28" t="str">
        <f>IFERROR(#REF!*U618,"")</f>
        <v/>
      </c>
      <c r="AA618" s="15" t="s">
        <v>53</v>
      </c>
      <c r="AB618" s="16">
        <f>SUM(U618/AA618)</f>
        <v>3.9666666666666668</v>
      </c>
      <c r="AC618" s="16">
        <f t="shared" si="49"/>
        <v>3</v>
      </c>
      <c r="AD618" s="15">
        <f t="shared" si="50"/>
        <v>90</v>
      </c>
    </row>
    <row r="619" spans="1:30" ht="25.35" customHeight="1" x14ac:dyDescent="0.25">
      <c r="A619" s="14" t="s">
        <v>412</v>
      </c>
      <c r="B619" s="15" t="s">
        <v>27</v>
      </c>
      <c r="C619" s="15" t="s">
        <v>28</v>
      </c>
      <c r="D619" s="15" t="s">
        <v>86</v>
      </c>
      <c r="E619" s="15" t="s">
        <v>402</v>
      </c>
      <c r="F619" s="15" t="s">
        <v>1285</v>
      </c>
      <c r="G619" s="15" t="s">
        <v>1286</v>
      </c>
      <c r="H619" s="15" t="s">
        <v>589</v>
      </c>
      <c r="I619" s="15" t="s">
        <v>590</v>
      </c>
      <c r="J619" s="15" t="s">
        <v>1345</v>
      </c>
      <c r="K619" s="15" t="s">
        <v>1346</v>
      </c>
      <c r="L619" s="15"/>
      <c r="M619" s="15" t="s">
        <v>116</v>
      </c>
      <c r="N619" s="15" t="s">
        <v>1353</v>
      </c>
      <c r="O619" s="15" t="s">
        <v>1205</v>
      </c>
      <c r="P619" s="15" t="s">
        <v>1354</v>
      </c>
      <c r="Q619" s="15" t="s">
        <v>534</v>
      </c>
      <c r="R619" s="15" t="s">
        <v>65</v>
      </c>
      <c r="S619" s="15">
        <v>0</v>
      </c>
      <c r="T619" s="15">
        <v>0</v>
      </c>
      <c r="U619" s="31">
        <f t="shared" si="46"/>
        <v>0</v>
      </c>
      <c r="V619" s="24">
        <v>13</v>
      </c>
      <c r="W619" s="24">
        <f t="shared" si="47"/>
        <v>0</v>
      </c>
      <c r="X619" s="24">
        <v>35</v>
      </c>
      <c r="Y619" s="24">
        <f t="shared" si="48"/>
        <v>0</v>
      </c>
      <c r="Z619" s="28" t="str">
        <f>IFERROR(#REF!*U619,"")</f>
        <v/>
      </c>
      <c r="AA619" s="15" t="s">
        <v>53</v>
      </c>
      <c r="AB619" s="16">
        <f>SUM(U619/AA619)</f>
        <v>0</v>
      </c>
      <c r="AC619" s="16">
        <f t="shared" si="49"/>
        <v>0</v>
      </c>
      <c r="AD619" s="15">
        <f t="shared" si="50"/>
        <v>0</v>
      </c>
    </row>
    <row r="620" spans="1:30" ht="25.35" customHeight="1" x14ac:dyDescent="0.25">
      <c r="A620" s="14" t="s">
        <v>412</v>
      </c>
      <c r="B620" s="15" t="s">
        <v>27</v>
      </c>
      <c r="C620" s="15" t="s">
        <v>28</v>
      </c>
      <c r="D620" s="15" t="s">
        <v>86</v>
      </c>
      <c r="E620" s="15" t="s">
        <v>402</v>
      </c>
      <c r="F620" s="15" t="s">
        <v>1285</v>
      </c>
      <c r="G620" s="15" t="s">
        <v>1286</v>
      </c>
      <c r="H620" s="15" t="s">
        <v>589</v>
      </c>
      <c r="I620" s="15" t="s">
        <v>590</v>
      </c>
      <c r="J620" s="15" t="s">
        <v>1345</v>
      </c>
      <c r="K620" s="15" t="s">
        <v>1346</v>
      </c>
      <c r="L620" s="15"/>
      <c r="M620" s="15" t="s">
        <v>116</v>
      </c>
      <c r="N620" s="15" t="s">
        <v>1349</v>
      </c>
      <c r="O620" s="15" t="s">
        <v>1205</v>
      </c>
      <c r="P620" s="15" t="s">
        <v>1350</v>
      </c>
      <c r="Q620" s="15" t="s">
        <v>534</v>
      </c>
      <c r="R620" s="15" t="s">
        <v>65</v>
      </c>
      <c r="S620" s="15">
        <v>0</v>
      </c>
      <c r="T620" s="15">
        <v>0</v>
      </c>
      <c r="U620" s="31">
        <f t="shared" si="46"/>
        <v>0</v>
      </c>
      <c r="V620" s="24">
        <v>13</v>
      </c>
      <c r="W620" s="24">
        <f t="shared" si="47"/>
        <v>0</v>
      </c>
      <c r="X620" s="24">
        <v>35</v>
      </c>
      <c r="Y620" s="24">
        <f t="shared" si="48"/>
        <v>0</v>
      </c>
      <c r="Z620" s="28" t="str">
        <f>IFERROR(#REF!*U620,"")</f>
        <v/>
      </c>
      <c r="AA620" s="15" t="s">
        <v>53</v>
      </c>
      <c r="AB620" s="16">
        <f>SUM(U620/AA620)</f>
        <v>0</v>
      </c>
      <c r="AC620" s="16">
        <f t="shared" si="49"/>
        <v>0</v>
      </c>
      <c r="AD620" s="15">
        <f t="shared" si="50"/>
        <v>0</v>
      </c>
    </row>
    <row r="621" spans="1:30" ht="25.35" customHeight="1" x14ac:dyDescent="0.25">
      <c r="A621" s="14" t="s">
        <v>412</v>
      </c>
      <c r="B621" s="15" t="s">
        <v>27</v>
      </c>
      <c r="C621" s="15" t="s">
        <v>28</v>
      </c>
      <c r="D621" s="15" t="s">
        <v>86</v>
      </c>
      <c r="E621" s="15" t="s">
        <v>402</v>
      </c>
      <c r="F621" s="15" t="s">
        <v>1285</v>
      </c>
      <c r="G621" s="15" t="s">
        <v>1286</v>
      </c>
      <c r="H621" s="15" t="s">
        <v>589</v>
      </c>
      <c r="I621" s="15" t="s">
        <v>590</v>
      </c>
      <c r="J621" s="15" t="s">
        <v>1345</v>
      </c>
      <c r="K621" s="15" t="s">
        <v>1346</v>
      </c>
      <c r="L621" s="15"/>
      <c r="M621" s="15" t="s">
        <v>116</v>
      </c>
      <c r="N621" s="15" t="s">
        <v>1347</v>
      </c>
      <c r="O621" s="15" t="s">
        <v>1205</v>
      </c>
      <c r="P621" s="15" t="s">
        <v>1348</v>
      </c>
      <c r="Q621" s="15" t="s">
        <v>534</v>
      </c>
      <c r="R621" s="15" t="s">
        <v>65</v>
      </c>
      <c r="S621" s="15">
        <v>95</v>
      </c>
      <c r="T621" s="15">
        <v>0</v>
      </c>
      <c r="U621" s="31">
        <f t="shared" si="46"/>
        <v>95</v>
      </c>
      <c r="V621" s="24">
        <v>13</v>
      </c>
      <c r="W621" s="24">
        <f t="shared" si="47"/>
        <v>1235</v>
      </c>
      <c r="X621" s="24">
        <v>35</v>
      </c>
      <c r="Y621" s="24">
        <f t="shared" si="48"/>
        <v>3325</v>
      </c>
      <c r="Z621" s="28" t="str">
        <f>IFERROR(#REF!*U621,"")</f>
        <v/>
      </c>
      <c r="AA621" s="15" t="s">
        <v>53</v>
      </c>
      <c r="AB621" s="16">
        <f>SUM(U621/AA621)</f>
        <v>3.1666666666666665</v>
      </c>
      <c r="AC621" s="16">
        <f t="shared" si="49"/>
        <v>3</v>
      </c>
      <c r="AD621" s="15">
        <f t="shared" si="50"/>
        <v>90</v>
      </c>
    </row>
    <row r="622" spans="1:30" ht="115.35" customHeight="1" x14ac:dyDescent="0.25">
      <c r="A622" s="14"/>
      <c r="B622" s="15" t="s">
        <v>27</v>
      </c>
      <c r="C622" s="15" t="s">
        <v>28</v>
      </c>
      <c r="D622" s="15" t="s">
        <v>86</v>
      </c>
      <c r="E622" s="15" t="s">
        <v>402</v>
      </c>
      <c r="F622" s="15" t="s">
        <v>1285</v>
      </c>
      <c r="G622" s="15" t="s">
        <v>1286</v>
      </c>
      <c r="H622" s="15" t="s">
        <v>33</v>
      </c>
      <c r="I622" s="15" t="s">
        <v>34</v>
      </c>
      <c r="J622" s="15" t="s">
        <v>1291</v>
      </c>
      <c r="K622" s="15" t="s">
        <v>1292</v>
      </c>
      <c r="L622" s="15"/>
      <c r="M622" s="15" t="s">
        <v>116</v>
      </c>
      <c r="N622" s="15" t="s">
        <v>1299</v>
      </c>
      <c r="O622" s="15" t="s">
        <v>1205</v>
      </c>
      <c r="P622" s="15" t="s">
        <v>1300</v>
      </c>
      <c r="Q622" s="15" t="s">
        <v>534</v>
      </c>
      <c r="R622" s="15" t="s">
        <v>65</v>
      </c>
      <c r="S622" s="15">
        <v>301</v>
      </c>
      <c r="T622" s="15">
        <v>0</v>
      </c>
      <c r="U622" s="31">
        <f t="shared" si="46"/>
        <v>301</v>
      </c>
      <c r="V622" s="24">
        <v>13</v>
      </c>
      <c r="W622" s="24">
        <f t="shared" si="47"/>
        <v>3913</v>
      </c>
      <c r="X622" s="24">
        <v>35</v>
      </c>
      <c r="Y622" s="24">
        <f t="shared" si="48"/>
        <v>10535</v>
      </c>
      <c r="Z622" s="28" t="str">
        <f>IFERROR(#REF!*U622,"")</f>
        <v/>
      </c>
      <c r="AA622" s="15" t="s">
        <v>53</v>
      </c>
      <c r="AB622" s="16">
        <f>SUM(U622/AA622)</f>
        <v>10.033333333333333</v>
      </c>
      <c r="AC622" s="16">
        <f t="shared" si="49"/>
        <v>10</v>
      </c>
      <c r="AD622" s="15">
        <f t="shared" si="50"/>
        <v>300</v>
      </c>
    </row>
    <row r="623" spans="1:30" ht="25.35" customHeight="1" x14ac:dyDescent="0.25">
      <c r="A623" s="14" t="s">
        <v>412</v>
      </c>
      <c r="B623" s="15" t="s">
        <v>27</v>
      </c>
      <c r="C623" s="15" t="s">
        <v>28</v>
      </c>
      <c r="D623" s="15" t="s">
        <v>86</v>
      </c>
      <c r="E623" s="15" t="s">
        <v>402</v>
      </c>
      <c r="F623" s="15" t="s">
        <v>1285</v>
      </c>
      <c r="G623" s="15" t="s">
        <v>1286</v>
      </c>
      <c r="H623" s="15" t="s">
        <v>33</v>
      </c>
      <c r="I623" s="15" t="s">
        <v>34</v>
      </c>
      <c r="J623" s="15" t="s">
        <v>1291</v>
      </c>
      <c r="K623" s="15" t="s">
        <v>1292</v>
      </c>
      <c r="L623" s="15"/>
      <c r="M623" s="15" t="s">
        <v>116</v>
      </c>
      <c r="N623" s="15" t="s">
        <v>1293</v>
      </c>
      <c r="O623" s="15" t="s">
        <v>1205</v>
      </c>
      <c r="P623" s="15" t="s">
        <v>1294</v>
      </c>
      <c r="Q623" s="15" t="s">
        <v>534</v>
      </c>
      <c r="R623" s="15" t="s">
        <v>65</v>
      </c>
      <c r="S623" s="15">
        <v>100</v>
      </c>
      <c r="T623" s="15">
        <v>0</v>
      </c>
      <c r="U623" s="31">
        <f t="shared" si="46"/>
        <v>100</v>
      </c>
      <c r="V623" s="24">
        <v>13</v>
      </c>
      <c r="W623" s="24">
        <f t="shared" si="47"/>
        <v>1300</v>
      </c>
      <c r="X623" s="24">
        <v>35</v>
      </c>
      <c r="Y623" s="24">
        <f t="shared" si="48"/>
        <v>3500</v>
      </c>
      <c r="Z623" s="28" t="str">
        <f>IFERROR(#REF!*U623,"")</f>
        <v/>
      </c>
      <c r="AA623" s="15" t="s">
        <v>53</v>
      </c>
      <c r="AB623" s="16">
        <f>SUM(U623/AA623)</f>
        <v>3.3333333333333335</v>
      </c>
      <c r="AC623" s="16">
        <f t="shared" si="49"/>
        <v>3</v>
      </c>
      <c r="AD623" s="15">
        <f t="shared" si="50"/>
        <v>90</v>
      </c>
    </row>
    <row r="624" spans="1:30" ht="25.35" customHeight="1" x14ac:dyDescent="0.25">
      <c r="A624" s="14" t="s">
        <v>412</v>
      </c>
      <c r="B624" s="15" t="s">
        <v>27</v>
      </c>
      <c r="C624" s="15" t="s">
        <v>28</v>
      </c>
      <c r="D624" s="15" t="s">
        <v>86</v>
      </c>
      <c r="E624" s="15" t="s">
        <v>402</v>
      </c>
      <c r="F624" s="15" t="s">
        <v>1285</v>
      </c>
      <c r="G624" s="15" t="s">
        <v>1286</v>
      </c>
      <c r="H624" s="15" t="s">
        <v>33</v>
      </c>
      <c r="I624" s="15" t="s">
        <v>34</v>
      </c>
      <c r="J624" s="15" t="s">
        <v>1291</v>
      </c>
      <c r="K624" s="15" t="s">
        <v>1292</v>
      </c>
      <c r="L624" s="15"/>
      <c r="M624" s="15" t="s">
        <v>116</v>
      </c>
      <c r="N624" s="15" t="s">
        <v>1297</v>
      </c>
      <c r="O624" s="15" t="s">
        <v>1205</v>
      </c>
      <c r="P624" s="15" t="s">
        <v>1298</v>
      </c>
      <c r="Q624" s="15" t="s">
        <v>534</v>
      </c>
      <c r="R624" s="15" t="s">
        <v>65</v>
      </c>
      <c r="S624" s="15">
        <v>0</v>
      </c>
      <c r="T624" s="15">
        <v>0</v>
      </c>
      <c r="U624" s="31">
        <f t="shared" si="46"/>
        <v>0</v>
      </c>
      <c r="V624" s="24">
        <v>13</v>
      </c>
      <c r="W624" s="24">
        <f t="shared" si="47"/>
        <v>0</v>
      </c>
      <c r="X624" s="24">
        <v>35</v>
      </c>
      <c r="Y624" s="24">
        <f t="shared" si="48"/>
        <v>0</v>
      </c>
      <c r="Z624" s="28" t="str">
        <f>IFERROR(#REF!*U624,"")</f>
        <v/>
      </c>
      <c r="AA624" s="15" t="s">
        <v>53</v>
      </c>
      <c r="AB624" s="16">
        <f>SUM(U624/AA624)</f>
        <v>0</v>
      </c>
      <c r="AC624" s="16">
        <f t="shared" si="49"/>
        <v>0</v>
      </c>
      <c r="AD624" s="15">
        <f t="shared" si="50"/>
        <v>0</v>
      </c>
    </row>
    <row r="625" spans="1:30" ht="25.35" customHeight="1" x14ac:dyDescent="0.25">
      <c r="A625" s="14" t="s">
        <v>412</v>
      </c>
      <c r="B625" s="15" t="s">
        <v>27</v>
      </c>
      <c r="C625" s="15" t="s">
        <v>28</v>
      </c>
      <c r="D625" s="15" t="s">
        <v>86</v>
      </c>
      <c r="E625" s="15" t="s">
        <v>402</v>
      </c>
      <c r="F625" s="15" t="s">
        <v>1285</v>
      </c>
      <c r="G625" s="15" t="s">
        <v>1286</v>
      </c>
      <c r="H625" s="15" t="s">
        <v>33</v>
      </c>
      <c r="I625" s="15" t="s">
        <v>34</v>
      </c>
      <c r="J625" s="15" t="s">
        <v>1291</v>
      </c>
      <c r="K625" s="15" t="s">
        <v>1292</v>
      </c>
      <c r="L625" s="15"/>
      <c r="M625" s="15" t="s">
        <v>116</v>
      </c>
      <c r="N625" s="15" t="s">
        <v>1303</v>
      </c>
      <c r="O625" s="15" t="s">
        <v>1205</v>
      </c>
      <c r="P625" s="15" t="s">
        <v>1304</v>
      </c>
      <c r="Q625" s="15" t="s">
        <v>534</v>
      </c>
      <c r="R625" s="15" t="s">
        <v>65</v>
      </c>
      <c r="S625" s="15">
        <v>217</v>
      </c>
      <c r="T625" s="15">
        <v>0</v>
      </c>
      <c r="U625" s="31">
        <f t="shared" si="46"/>
        <v>217</v>
      </c>
      <c r="V625" s="24">
        <v>13</v>
      </c>
      <c r="W625" s="24">
        <f t="shared" si="47"/>
        <v>2821</v>
      </c>
      <c r="X625" s="24">
        <v>35</v>
      </c>
      <c r="Y625" s="24">
        <f t="shared" si="48"/>
        <v>7595</v>
      </c>
      <c r="Z625" s="28" t="str">
        <f>IFERROR(#REF!*U625,"")</f>
        <v/>
      </c>
      <c r="AA625" s="15" t="s">
        <v>53</v>
      </c>
      <c r="AB625" s="16">
        <f>SUM(U625/AA625)</f>
        <v>7.2333333333333334</v>
      </c>
      <c r="AC625" s="16">
        <f t="shared" si="49"/>
        <v>7</v>
      </c>
      <c r="AD625" s="15">
        <f t="shared" si="50"/>
        <v>210</v>
      </c>
    </row>
    <row r="626" spans="1:30" ht="25.35" customHeight="1" x14ac:dyDescent="0.25">
      <c r="A626" s="14" t="s">
        <v>412</v>
      </c>
      <c r="B626" s="15" t="s">
        <v>27</v>
      </c>
      <c r="C626" s="15" t="s">
        <v>28</v>
      </c>
      <c r="D626" s="15" t="s">
        <v>86</v>
      </c>
      <c r="E626" s="15" t="s">
        <v>402</v>
      </c>
      <c r="F626" s="15" t="s">
        <v>1285</v>
      </c>
      <c r="G626" s="15" t="s">
        <v>1286</v>
      </c>
      <c r="H626" s="15" t="s">
        <v>33</v>
      </c>
      <c r="I626" s="15" t="s">
        <v>34</v>
      </c>
      <c r="J626" s="15" t="s">
        <v>1291</v>
      </c>
      <c r="K626" s="15" t="s">
        <v>1292</v>
      </c>
      <c r="L626" s="15"/>
      <c r="M626" s="15" t="s">
        <v>116</v>
      </c>
      <c r="N626" s="15" t="s">
        <v>1301</v>
      </c>
      <c r="O626" s="15" t="s">
        <v>1205</v>
      </c>
      <c r="P626" s="15" t="s">
        <v>1302</v>
      </c>
      <c r="Q626" s="15" t="s">
        <v>534</v>
      </c>
      <c r="R626" s="15" t="s">
        <v>65</v>
      </c>
      <c r="S626" s="15">
        <v>69</v>
      </c>
      <c r="T626" s="15">
        <v>0</v>
      </c>
      <c r="U626" s="31">
        <f t="shared" si="46"/>
        <v>69</v>
      </c>
      <c r="V626" s="24">
        <v>13</v>
      </c>
      <c r="W626" s="24">
        <f t="shared" si="47"/>
        <v>897</v>
      </c>
      <c r="X626" s="24">
        <v>35</v>
      </c>
      <c r="Y626" s="24">
        <f t="shared" si="48"/>
        <v>2415</v>
      </c>
      <c r="Z626" s="28" t="str">
        <f>IFERROR(#REF!*U626,"")</f>
        <v/>
      </c>
      <c r="AA626" s="15" t="s">
        <v>53</v>
      </c>
      <c r="AB626" s="16">
        <f>SUM(U626/AA626)</f>
        <v>2.2999999999999998</v>
      </c>
      <c r="AC626" s="16">
        <f t="shared" si="49"/>
        <v>2</v>
      </c>
      <c r="AD626" s="15">
        <f t="shared" si="50"/>
        <v>60</v>
      </c>
    </row>
    <row r="627" spans="1:30" ht="25.35" customHeight="1" x14ac:dyDescent="0.25">
      <c r="A627" s="14" t="s">
        <v>412</v>
      </c>
      <c r="B627" s="15" t="s">
        <v>27</v>
      </c>
      <c r="C627" s="15" t="s">
        <v>28</v>
      </c>
      <c r="D627" s="15" t="s">
        <v>86</v>
      </c>
      <c r="E627" s="15" t="s">
        <v>402</v>
      </c>
      <c r="F627" s="15" t="s">
        <v>1285</v>
      </c>
      <c r="G627" s="15" t="s">
        <v>1286</v>
      </c>
      <c r="H627" s="15" t="s">
        <v>33</v>
      </c>
      <c r="I627" s="15" t="s">
        <v>34</v>
      </c>
      <c r="J627" s="15" t="s">
        <v>1291</v>
      </c>
      <c r="K627" s="15" t="s">
        <v>1292</v>
      </c>
      <c r="L627" s="15"/>
      <c r="M627" s="15" t="s">
        <v>116</v>
      </c>
      <c r="N627" s="15" t="s">
        <v>1295</v>
      </c>
      <c r="O627" s="15" t="s">
        <v>1205</v>
      </c>
      <c r="P627" s="15" t="s">
        <v>1296</v>
      </c>
      <c r="Q627" s="15" t="s">
        <v>534</v>
      </c>
      <c r="R627" s="15" t="s">
        <v>65</v>
      </c>
      <c r="S627" s="15">
        <v>0</v>
      </c>
      <c r="T627" s="15">
        <v>0</v>
      </c>
      <c r="U627" s="31">
        <f t="shared" si="46"/>
        <v>0</v>
      </c>
      <c r="V627" s="24">
        <v>13</v>
      </c>
      <c r="W627" s="24">
        <f t="shared" si="47"/>
        <v>0</v>
      </c>
      <c r="X627" s="24">
        <v>35</v>
      </c>
      <c r="Y627" s="24">
        <f t="shared" si="48"/>
        <v>0</v>
      </c>
      <c r="Z627" s="28" t="str">
        <f>IFERROR(#REF!*U627,"")</f>
        <v/>
      </c>
      <c r="AA627" s="15" t="s">
        <v>53</v>
      </c>
      <c r="AB627" s="16">
        <f>SUM(U627/AA627)</f>
        <v>0</v>
      </c>
      <c r="AC627" s="16">
        <f t="shared" si="49"/>
        <v>0</v>
      </c>
      <c r="AD627" s="15">
        <f t="shared" si="50"/>
        <v>0</v>
      </c>
    </row>
    <row r="628" spans="1:30" ht="115.35" customHeight="1" x14ac:dyDescent="0.25">
      <c r="A628" s="14"/>
      <c r="B628" s="15" t="s">
        <v>27</v>
      </c>
      <c r="C628" s="15" t="s">
        <v>28</v>
      </c>
      <c r="D628" s="15" t="s">
        <v>86</v>
      </c>
      <c r="E628" s="15" t="s">
        <v>402</v>
      </c>
      <c r="F628" s="15" t="s">
        <v>1285</v>
      </c>
      <c r="G628" s="15" t="s">
        <v>1286</v>
      </c>
      <c r="H628" s="15" t="s">
        <v>517</v>
      </c>
      <c r="I628" s="15" t="s">
        <v>374</v>
      </c>
      <c r="J628" s="15" t="s">
        <v>1291</v>
      </c>
      <c r="K628" s="15" t="s">
        <v>1292</v>
      </c>
      <c r="L628" s="15"/>
      <c r="M628" s="15" t="s">
        <v>116</v>
      </c>
      <c r="N628" s="15" t="s">
        <v>1327</v>
      </c>
      <c r="O628" s="15" t="s">
        <v>1205</v>
      </c>
      <c r="P628" s="15" t="s">
        <v>1328</v>
      </c>
      <c r="Q628" s="15" t="s">
        <v>534</v>
      </c>
      <c r="R628" s="15" t="s">
        <v>65</v>
      </c>
      <c r="S628" s="15">
        <v>89</v>
      </c>
      <c r="T628" s="15">
        <v>0</v>
      </c>
      <c r="U628" s="31">
        <f t="shared" si="46"/>
        <v>89</v>
      </c>
      <c r="V628" s="24">
        <v>13</v>
      </c>
      <c r="W628" s="24">
        <f t="shared" si="47"/>
        <v>1157</v>
      </c>
      <c r="X628" s="24">
        <v>35</v>
      </c>
      <c r="Y628" s="24">
        <f t="shared" si="48"/>
        <v>3115</v>
      </c>
      <c r="Z628" s="28" t="str">
        <f>IFERROR(#REF!*U628,"")</f>
        <v/>
      </c>
      <c r="AA628" s="15" t="s">
        <v>53</v>
      </c>
      <c r="AB628" s="16">
        <f>SUM(U628/AA628)</f>
        <v>2.9666666666666668</v>
      </c>
      <c r="AC628" s="16">
        <f t="shared" si="49"/>
        <v>2</v>
      </c>
      <c r="AD628" s="15">
        <f t="shared" si="50"/>
        <v>60</v>
      </c>
    </row>
    <row r="629" spans="1:30" ht="25.35" customHeight="1" x14ac:dyDescent="0.25">
      <c r="A629" s="14" t="s">
        <v>412</v>
      </c>
      <c r="B629" s="15" t="s">
        <v>27</v>
      </c>
      <c r="C629" s="15" t="s">
        <v>28</v>
      </c>
      <c r="D629" s="15" t="s">
        <v>86</v>
      </c>
      <c r="E629" s="15" t="s">
        <v>402</v>
      </c>
      <c r="F629" s="15" t="s">
        <v>1285</v>
      </c>
      <c r="G629" s="15" t="s">
        <v>1286</v>
      </c>
      <c r="H629" s="15" t="s">
        <v>517</v>
      </c>
      <c r="I629" s="15" t="s">
        <v>374</v>
      </c>
      <c r="J629" s="15" t="s">
        <v>1291</v>
      </c>
      <c r="K629" s="15" t="s">
        <v>1292</v>
      </c>
      <c r="L629" s="15"/>
      <c r="M629" s="15" t="s">
        <v>116</v>
      </c>
      <c r="N629" s="15" t="s">
        <v>1321</v>
      </c>
      <c r="O629" s="15" t="s">
        <v>1205</v>
      </c>
      <c r="P629" s="15" t="s">
        <v>1322</v>
      </c>
      <c r="Q629" s="15" t="s">
        <v>534</v>
      </c>
      <c r="R629" s="15" t="s">
        <v>65</v>
      </c>
      <c r="S629" s="15">
        <v>38</v>
      </c>
      <c r="T629" s="15">
        <v>0</v>
      </c>
      <c r="U629" s="31">
        <f t="shared" si="46"/>
        <v>38</v>
      </c>
      <c r="V629" s="24">
        <v>13</v>
      </c>
      <c r="W629" s="24">
        <f t="shared" si="47"/>
        <v>494</v>
      </c>
      <c r="X629" s="24">
        <v>35</v>
      </c>
      <c r="Y629" s="24">
        <f t="shared" si="48"/>
        <v>1330</v>
      </c>
      <c r="Z629" s="28" t="str">
        <f>IFERROR(#REF!*U629,"")</f>
        <v/>
      </c>
      <c r="AA629" s="15" t="s">
        <v>53</v>
      </c>
      <c r="AB629" s="16">
        <f>SUM(U629/AA629)</f>
        <v>1.2666666666666666</v>
      </c>
      <c r="AC629" s="16">
        <f t="shared" si="49"/>
        <v>1</v>
      </c>
      <c r="AD629" s="15">
        <f t="shared" si="50"/>
        <v>30</v>
      </c>
    </row>
    <row r="630" spans="1:30" ht="25.35" customHeight="1" x14ac:dyDescent="0.25">
      <c r="A630" s="14" t="s">
        <v>412</v>
      </c>
      <c r="B630" s="15" t="s">
        <v>27</v>
      </c>
      <c r="C630" s="15" t="s">
        <v>28</v>
      </c>
      <c r="D630" s="15" t="s">
        <v>86</v>
      </c>
      <c r="E630" s="15" t="s">
        <v>402</v>
      </c>
      <c r="F630" s="15" t="s">
        <v>1285</v>
      </c>
      <c r="G630" s="15" t="s">
        <v>1286</v>
      </c>
      <c r="H630" s="15" t="s">
        <v>517</v>
      </c>
      <c r="I630" s="15" t="s">
        <v>374</v>
      </c>
      <c r="J630" s="15" t="s">
        <v>1291</v>
      </c>
      <c r="K630" s="15" t="s">
        <v>1292</v>
      </c>
      <c r="L630" s="15"/>
      <c r="M630" s="15" t="s">
        <v>116</v>
      </c>
      <c r="N630" s="15" t="s">
        <v>1323</v>
      </c>
      <c r="O630" s="15" t="s">
        <v>1205</v>
      </c>
      <c r="P630" s="15" t="s">
        <v>1324</v>
      </c>
      <c r="Q630" s="15" t="s">
        <v>534</v>
      </c>
      <c r="R630" s="15" t="s">
        <v>65</v>
      </c>
      <c r="S630" s="15">
        <v>101</v>
      </c>
      <c r="T630" s="15">
        <v>0</v>
      </c>
      <c r="U630" s="31">
        <f t="shared" si="46"/>
        <v>101</v>
      </c>
      <c r="V630" s="24">
        <v>13</v>
      </c>
      <c r="W630" s="24">
        <f t="shared" si="47"/>
        <v>1313</v>
      </c>
      <c r="X630" s="24">
        <v>35</v>
      </c>
      <c r="Y630" s="24">
        <f t="shared" si="48"/>
        <v>3535</v>
      </c>
      <c r="Z630" s="28" t="str">
        <f>IFERROR(#REF!*U630,"")</f>
        <v/>
      </c>
      <c r="AA630" s="15" t="s">
        <v>53</v>
      </c>
      <c r="AB630" s="16">
        <f>SUM(U630/AA630)</f>
        <v>3.3666666666666667</v>
      </c>
      <c r="AC630" s="16">
        <f t="shared" si="49"/>
        <v>3</v>
      </c>
      <c r="AD630" s="15">
        <f t="shared" si="50"/>
        <v>90</v>
      </c>
    </row>
    <row r="631" spans="1:30" ht="25.35" customHeight="1" x14ac:dyDescent="0.25">
      <c r="A631" s="14" t="s">
        <v>412</v>
      </c>
      <c r="B631" s="15" t="s">
        <v>27</v>
      </c>
      <c r="C631" s="15" t="s">
        <v>28</v>
      </c>
      <c r="D631" s="15" t="s">
        <v>86</v>
      </c>
      <c r="E631" s="15" t="s">
        <v>402</v>
      </c>
      <c r="F631" s="15" t="s">
        <v>1285</v>
      </c>
      <c r="G631" s="15" t="s">
        <v>1286</v>
      </c>
      <c r="H631" s="15" t="s">
        <v>517</v>
      </c>
      <c r="I631" s="15" t="s">
        <v>374</v>
      </c>
      <c r="J631" s="15" t="s">
        <v>1291</v>
      </c>
      <c r="K631" s="15" t="s">
        <v>1292</v>
      </c>
      <c r="L631" s="15"/>
      <c r="M631" s="15" t="s">
        <v>116</v>
      </c>
      <c r="N631" s="15" t="s">
        <v>1331</v>
      </c>
      <c r="O631" s="15" t="s">
        <v>1205</v>
      </c>
      <c r="P631" s="15" t="s">
        <v>1332</v>
      </c>
      <c r="Q631" s="15" t="s">
        <v>534</v>
      </c>
      <c r="R631" s="15" t="s">
        <v>65</v>
      </c>
      <c r="S631" s="15">
        <v>71</v>
      </c>
      <c r="T631" s="15">
        <v>0</v>
      </c>
      <c r="U631" s="31">
        <f t="shared" si="46"/>
        <v>71</v>
      </c>
      <c r="V631" s="24">
        <v>13</v>
      </c>
      <c r="W631" s="24">
        <f t="shared" si="47"/>
        <v>923</v>
      </c>
      <c r="X631" s="24">
        <v>35</v>
      </c>
      <c r="Y631" s="24">
        <f t="shared" si="48"/>
        <v>2485</v>
      </c>
      <c r="Z631" s="28" t="str">
        <f>IFERROR(#REF!*U631,"")</f>
        <v/>
      </c>
      <c r="AA631" s="15" t="s">
        <v>53</v>
      </c>
      <c r="AB631" s="16">
        <f>SUM(U631/AA631)</f>
        <v>2.3666666666666667</v>
      </c>
      <c r="AC631" s="16">
        <f t="shared" si="49"/>
        <v>2</v>
      </c>
      <c r="AD631" s="15">
        <f t="shared" si="50"/>
        <v>60</v>
      </c>
    </row>
    <row r="632" spans="1:30" ht="25.35" customHeight="1" x14ac:dyDescent="0.25">
      <c r="A632" s="14" t="s">
        <v>412</v>
      </c>
      <c r="B632" s="15" t="s">
        <v>27</v>
      </c>
      <c r="C632" s="15" t="s">
        <v>28</v>
      </c>
      <c r="D632" s="15" t="s">
        <v>86</v>
      </c>
      <c r="E632" s="15" t="s">
        <v>402</v>
      </c>
      <c r="F632" s="15" t="s">
        <v>1285</v>
      </c>
      <c r="G632" s="15" t="s">
        <v>1286</v>
      </c>
      <c r="H632" s="15" t="s">
        <v>517</v>
      </c>
      <c r="I632" s="15" t="s">
        <v>374</v>
      </c>
      <c r="J632" s="15" t="s">
        <v>1291</v>
      </c>
      <c r="K632" s="15" t="s">
        <v>1292</v>
      </c>
      <c r="L632" s="15"/>
      <c r="M632" s="15" t="s">
        <v>116</v>
      </c>
      <c r="N632" s="15" t="s">
        <v>1325</v>
      </c>
      <c r="O632" s="15" t="s">
        <v>1205</v>
      </c>
      <c r="P632" s="15" t="s">
        <v>1326</v>
      </c>
      <c r="Q632" s="15" t="s">
        <v>534</v>
      </c>
      <c r="R632" s="15" t="s">
        <v>65</v>
      </c>
      <c r="S632" s="15">
        <v>133</v>
      </c>
      <c r="T632" s="15">
        <v>0</v>
      </c>
      <c r="U632" s="31">
        <f t="shared" si="46"/>
        <v>133</v>
      </c>
      <c r="V632" s="24">
        <v>13</v>
      </c>
      <c r="W632" s="24">
        <f t="shared" si="47"/>
        <v>1729</v>
      </c>
      <c r="X632" s="24">
        <v>35</v>
      </c>
      <c r="Y632" s="24">
        <f t="shared" si="48"/>
        <v>4655</v>
      </c>
      <c r="Z632" s="28" t="str">
        <f>IFERROR(#REF!*U632,"")</f>
        <v/>
      </c>
      <c r="AA632" s="15" t="s">
        <v>53</v>
      </c>
      <c r="AB632" s="16">
        <f>SUM(U632/AA632)</f>
        <v>4.4333333333333336</v>
      </c>
      <c r="AC632" s="16">
        <f t="shared" si="49"/>
        <v>4</v>
      </c>
      <c r="AD632" s="15">
        <f t="shared" si="50"/>
        <v>120</v>
      </c>
    </row>
    <row r="633" spans="1:30" ht="25.35" customHeight="1" x14ac:dyDescent="0.25">
      <c r="A633" s="14" t="s">
        <v>412</v>
      </c>
      <c r="B633" s="15" t="s">
        <v>27</v>
      </c>
      <c r="C633" s="15" t="s">
        <v>28</v>
      </c>
      <c r="D633" s="15" t="s">
        <v>86</v>
      </c>
      <c r="E633" s="15" t="s">
        <v>402</v>
      </c>
      <c r="F633" s="15" t="s">
        <v>1285</v>
      </c>
      <c r="G633" s="15" t="s">
        <v>1286</v>
      </c>
      <c r="H633" s="15" t="s">
        <v>517</v>
      </c>
      <c r="I633" s="15" t="s">
        <v>374</v>
      </c>
      <c r="J633" s="15" t="s">
        <v>1291</v>
      </c>
      <c r="K633" s="15" t="s">
        <v>1292</v>
      </c>
      <c r="L633" s="15"/>
      <c r="M633" s="15" t="s">
        <v>116</v>
      </c>
      <c r="N633" s="15" t="s">
        <v>1329</v>
      </c>
      <c r="O633" s="15" t="s">
        <v>1205</v>
      </c>
      <c r="P633" s="15" t="s">
        <v>1330</v>
      </c>
      <c r="Q633" s="15" t="s">
        <v>534</v>
      </c>
      <c r="R633" s="15" t="s">
        <v>65</v>
      </c>
      <c r="S633" s="15">
        <v>116</v>
      </c>
      <c r="T633" s="15">
        <v>0</v>
      </c>
      <c r="U633" s="31">
        <f t="shared" si="46"/>
        <v>116</v>
      </c>
      <c r="V633" s="24">
        <v>13</v>
      </c>
      <c r="W633" s="24">
        <f t="shared" si="47"/>
        <v>1508</v>
      </c>
      <c r="X633" s="24">
        <v>35</v>
      </c>
      <c r="Y633" s="24">
        <f t="shared" si="48"/>
        <v>4060</v>
      </c>
      <c r="Z633" s="28" t="str">
        <f>IFERROR(#REF!*U633,"")</f>
        <v/>
      </c>
      <c r="AA633" s="15" t="s">
        <v>53</v>
      </c>
      <c r="AB633" s="16">
        <f>SUM(U633/AA633)</f>
        <v>3.8666666666666667</v>
      </c>
      <c r="AC633" s="16">
        <f t="shared" si="49"/>
        <v>3</v>
      </c>
      <c r="AD633" s="15">
        <f t="shared" si="50"/>
        <v>90</v>
      </c>
    </row>
    <row r="634" spans="1:30" ht="25.35" customHeight="1" x14ac:dyDescent="0.25">
      <c r="A634" s="14" t="s">
        <v>412</v>
      </c>
      <c r="B634" s="15" t="s">
        <v>27</v>
      </c>
      <c r="C634" s="15" t="s">
        <v>28</v>
      </c>
      <c r="D634" s="15" t="s">
        <v>86</v>
      </c>
      <c r="E634" s="15" t="s">
        <v>970</v>
      </c>
      <c r="F634" s="15" t="s">
        <v>1370</v>
      </c>
      <c r="G634" s="15" t="s">
        <v>1360</v>
      </c>
      <c r="H634" s="15" t="s">
        <v>1389</v>
      </c>
      <c r="I634" s="15" t="s">
        <v>1390</v>
      </c>
      <c r="J634" s="15" t="s">
        <v>35</v>
      </c>
      <c r="K634" s="15" t="s">
        <v>36</v>
      </c>
      <c r="L634" s="15"/>
      <c r="M634" s="15" t="s">
        <v>116</v>
      </c>
      <c r="N634" s="15" t="s">
        <v>1391</v>
      </c>
      <c r="O634" s="15" t="s">
        <v>1154</v>
      </c>
      <c r="P634" s="15" t="s">
        <v>1392</v>
      </c>
      <c r="Q634" s="15" t="s">
        <v>534</v>
      </c>
      <c r="R634" s="15" t="s">
        <v>77</v>
      </c>
      <c r="S634" s="15">
        <v>260</v>
      </c>
      <c r="T634" s="15">
        <v>0</v>
      </c>
      <c r="U634" s="31">
        <f t="shared" si="46"/>
        <v>260</v>
      </c>
      <c r="V634" s="24">
        <v>10.1</v>
      </c>
      <c r="W634" s="24">
        <f t="shared" si="47"/>
        <v>2626</v>
      </c>
      <c r="X634" s="24">
        <v>25</v>
      </c>
      <c r="Y634" s="24">
        <f t="shared" si="48"/>
        <v>6500</v>
      </c>
      <c r="Z634" s="28" t="str">
        <f>IFERROR(#REF!*U634,"")</f>
        <v/>
      </c>
      <c r="AA634" s="15" t="s">
        <v>111</v>
      </c>
      <c r="AB634" s="16">
        <f>SUM(U634/AA634)</f>
        <v>5.416666666666667</v>
      </c>
      <c r="AC634" s="16">
        <f t="shared" si="49"/>
        <v>5</v>
      </c>
      <c r="AD634" s="15">
        <f t="shared" si="50"/>
        <v>240</v>
      </c>
    </row>
    <row r="635" spans="1:30" ht="25.35" customHeight="1" x14ac:dyDescent="0.25">
      <c r="A635" s="14" t="s">
        <v>412</v>
      </c>
      <c r="B635" s="15" t="s">
        <v>27</v>
      </c>
      <c r="C635" s="15" t="s">
        <v>28</v>
      </c>
      <c r="D635" s="15" t="s">
        <v>86</v>
      </c>
      <c r="E635" s="15" t="s">
        <v>970</v>
      </c>
      <c r="F635" s="15" t="s">
        <v>1370</v>
      </c>
      <c r="G635" s="15" t="s">
        <v>1360</v>
      </c>
      <c r="H635" s="15" t="s">
        <v>1385</v>
      </c>
      <c r="I635" s="15" t="s">
        <v>1386</v>
      </c>
      <c r="J635" s="15" t="s">
        <v>35</v>
      </c>
      <c r="K635" s="15" t="s">
        <v>36</v>
      </c>
      <c r="L635" s="15"/>
      <c r="M635" s="15" t="s">
        <v>116</v>
      </c>
      <c r="N635" s="15" t="s">
        <v>1387</v>
      </c>
      <c r="O635" s="15" t="s">
        <v>1154</v>
      </c>
      <c r="P635" s="15" t="s">
        <v>1388</v>
      </c>
      <c r="Q635" s="15" t="s">
        <v>534</v>
      </c>
      <c r="R635" s="15" t="s">
        <v>77</v>
      </c>
      <c r="S635" s="15">
        <v>214</v>
      </c>
      <c r="T635" s="15">
        <v>0</v>
      </c>
      <c r="U635" s="31">
        <f t="shared" si="46"/>
        <v>214</v>
      </c>
      <c r="V635" s="24">
        <v>10.1</v>
      </c>
      <c r="W635" s="24">
        <f t="shared" si="47"/>
        <v>2161.4</v>
      </c>
      <c r="X635" s="24">
        <v>25</v>
      </c>
      <c r="Y635" s="24">
        <f t="shared" si="48"/>
        <v>5350</v>
      </c>
      <c r="Z635" s="28" t="str">
        <f>IFERROR(#REF!*U635,"")</f>
        <v/>
      </c>
      <c r="AA635" s="15" t="s">
        <v>111</v>
      </c>
      <c r="AB635" s="16">
        <f>SUM(U635/AA635)</f>
        <v>4.458333333333333</v>
      </c>
      <c r="AC635" s="16">
        <f t="shared" si="49"/>
        <v>4</v>
      </c>
      <c r="AD635" s="15">
        <f t="shared" si="50"/>
        <v>192</v>
      </c>
    </row>
    <row r="636" spans="1:30" ht="115.35" customHeight="1" x14ac:dyDescent="0.25">
      <c r="A636" s="14"/>
      <c r="B636" s="15" t="s">
        <v>27</v>
      </c>
      <c r="C636" s="15" t="s">
        <v>28</v>
      </c>
      <c r="D636" s="15" t="s">
        <v>86</v>
      </c>
      <c r="E636" s="15" t="s">
        <v>402</v>
      </c>
      <c r="F636" s="15" t="s">
        <v>1188</v>
      </c>
      <c r="G636" s="15" t="s">
        <v>1189</v>
      </c>
      <c r="H636" s="15" t="s">
        <v>427</v>
      </c>
      <c r="I636" s="15" t="s">
        <v>428</v>
      </c>
      <c r="J636" s="15" t="s">
        <v>35</v>
      </c>
      <c r="K636" s="15" t="s">
        <v>36</v>
      </c>
      <c r="L636" s="15"/>
      <c r="M636" s="15" t="s">
        <v>116</v>
      </c>
      <c r="N636" s="15" t="s">
        <v>1249</v>
      </c>
      <c r="O636" s="15" t="s">
        <v>1205</v>
      </c>
      <c r="P636" s="15" t="s">
        <v>1250</v>
      </c>
      <c r="Q636" s="15" t="s">
        <v>42</v>
      </c>
      <c r="R636" s="15" t="s">
        <v>77</v>
      </c>
      <c r="S636" s="15">
        <v>151</v>
      </c>
      <c r="T636" s="15">
        <v>0</v>
      </c>
      <c r="U636" s="31">
        <f t="shared" si="46"/>
        <v>151</v>
      </c>
      <c r="V636" s="24">
        <v>13</v>
      </c>
      <c r="W636" s="24">
        <f t="shared" si="47"/>
        <v>1963</v>
      </c>
      <c r="X636" s="24">
        <v>35</v>
      </c>
      <c r="Y636" s="24">
        <f t="shared" si="48"/>
        <v>5285</v>
      </c>
      <c r="Z636" s="28" t="str">
        <f>IFERROR(#REF!*U636,"")</f>
        <v/>
      </c>
      <c r="AA636" s="15" t="s">
        <v>53</v>
      </c>
      <c r="AB636" s="16">
        <f>SUM(U636/AA636)</f>
        <v>5.0333333333333332</v>
      </c>
      <c r="AC636" s="16">
        <f t="shared" si="49"/>
        <v>5</v>
      </c>
      <c r="AD636" s="15">
        <f t="shared" si="50"/>
        <v>150</v>
      </c>
    </row>
    <row r="637" spans="1:30" ht="25.35" customHeight="1" x14ac:dyDescent="0.25">
      <c r="A637" s="14" t="s">
        <v>412</v>
      </c>
      <c r="B637" s="15" t="s">
        <v>27</v>
      </c>
      <c r="C637" s="15" t="s">
        <v>28</v>
      </c>
      <c r="D637" s="15" t="s">
        <v>86</v>
      </c>
      <c r="E637" s="15" t="s">
        <v>402</v>
      </c>
      <c r="F637" s="15" t="s">
        <v>1188</v>
      </c>
      <c r="G637" s="15" t="s">
        <v>1189</v>
      </c>
      <c r="H637" s="15" t="s">
        <v>427</v>
      </c>
      <c r="I637" s="15" t="s">
        <v>428</v>
      </c>
      <c r="J637" s="15" t="s">
        <v>35</v>
      </c>
      <c r="K637" s="15" t="s">
        <v>36</v>
      </c>
      <c r="L637" s="15"/>
      <c r="M637" s="15" t="s">
        <v>116</v>
      </c>
      <c r="N637" s="15" t="s">
        <v>1259</v>
      </c>
      <c r="O637" s="15" t="s">
        <v>1205</v>
      </c>
      <c r="P637" s="15" t="s">
        <v>1260</v>
      </c>
      <c r="Q637" s="15" t="s">
        <v>42</v>
      </c>
      <c r="R637" s="15" t="s">
        <v>77</v>
      </c>
      <c r="S637" s="15">
        <v>53</v>
      </c>
      <c r="T637" s="15">
        <v>0</v>
      </c>
      <c r="U637" s="31">
        <f t="shared" si="46"/>
        <v>53</v>
      </c>
      <c r="V637" s="24">
        <v>13</v>
      </c>
      <c r="W637" s="24">
        <f t="shared" si="47"/>
        <v>689</v>
      </c>
      <c r="X637" s="24">
        <v>35</v>
      </c>
      <c r="Y637" s="24">
        <f t="shared" si="48"/>
        <v>1855</v>
      </c>
      <c r="Z637" s="28" t="str">
        <f>IFERROR(#REF!*U637,"")</f>
        <v/>
      </c>
      <c r="AA637" s="15" t="s">
        <v>53</v>
      </c>
      <c r="AB637" s="16">
        <f>SUM(U637/AA637)</f>
        <v>1.7666666666666666</v>
      </c>
      <c r="AC637" s="16">
        <f t="shared" si="49"/>
        <v>1</v>
      </c>
      <c r="AD637" s="15">
        <f t="shared" si="50"/>
        <v>30</v>
      </c>
    </row>
    <row r="638" spans="1:30" ht="25.35" customHeight="1" x14ac:dyDescent="0.25">
      <c r="A638" s="14" t="s">
        <v>412</v>
      </c>
      <c r="B638" s="15" t="s">
        <v>27</v>
      </c>
      <c r="C638" s="15" t="s">
        <v>28</v>
      </c>
      <c r="D638" s="15" t="s">
        <v>86</v>
      </c>
      <c r="E638" s="15" t="s">
        <v>402</v>
      </c>
      <c r="F638" s="15" t="s">
        <v>1188</v>
      </c>
      <c r="G638" s="15" t="s">
        <v>1189</v>
      </c>
      <c r="H638" s="15" t="s">
        <v>427</v>
      </c>
      <c r="I638" s="15" t="s">
        <v>428</v>
      </c>
      <c r="J638" s="15" t="s">
        <v>35</v>
      </c>
      <c r="K638" s="15" t="s">
        <v>36</v>
      </c>
      <c r="L638" s="15"/>
      <c r="M638" s="15" t="s">
        <v>116</v>
      </c>
      <c r="N638" s="15" t="s">
        <v>1257</v>
      </c>
      <c r="O638" s="15" t="s">
        <v>1205</v>
      </c>
      <c r="P638" s="15" t="s">
        <v>1258</v>
      </c>
      <c r="Q638" s="15" t="s">
        <v>42</v>
      </c>
      <c r="R638" s="15" t="s">
        <v>77</v>
      </c>
      <c r="S638" s="15">
        <v>219</v>
      </c>
      <c r="T638" s="15">
        <v>0</v>
      </c>
      <c r="U638" s="31">
        <f t="shared" si="46"/>
        <v>219</v>
      </c>
      <c r="V638" s="24">
        <v>13</v>
      </c>
      <c r="W638" s="24">
        <f t="shared" si="47"/>
        <v>2847</v>
      </c>
      <c r="X638" s="24">
        <v>35</v>
      </c>
      <c r="Y638" s="24">
        <f t="shared" si="48"/>
        <v>7665</v>
      </c>
      <c r="Z638" s="28" t="str">
        <f>IFERROR(#REF!*U638,"")</f>
        <v/>
      </c>
      <c r="AA638" s="15" t="s">
        <v>53</v>
      </c>
      <c r="AB638" s="16">
        <f>SUM(U638/AA638)</f>
        <v>7.3</v>
      </c>
      <c r="AC638" s="16">
        <f t="shared" si="49"/>
        <v>7</v>
      </c>
      <c r="AD638" s="15">
        <f t="shared" si="50"/>
        <v>210</v>
      </c>
    </row>
    <row r="639" spans="1:30" ht="25.35" customHeight="1" x14ac:dyDescent="0.25">
      <c r="A639" s="14" t="s">
        <v>412</v>
      </c>
      <c r="B639" s="15" t="s">
        <v>27</v>
      </c>
      <c r="C639" s="15" t="s">
        <v>28</v>
      </c>
      <c r="D639" s="15" t="s">
        <v>86</v>
      </c>
      <c r="E639" s="15" t="s">
        <v>402</v>
      </c>
      <c r="F639" s="15" t="s">
        <v>1188</v>
      </c>
      <c r="G639" s="15" t="s">
        <v>1189</v>
      </c>
      <c r="H639" s="15" t="s">
        <v>427</v>
      </c>
      <c r="I639" s="15" t="s">
        <v>428</v>
      </c>
      <c r="J639" s="15" t="s">
        <v>35</v>
      </c>
      <c r="K639" s="15" t="s">
        <v>36</v>
      </c>
      <c r="L639" s="15"/>
      <c r="M639" s="15" t="s">
        <v>116</v>
      </c>
      <c r="N639" s="15" t="s">
        <v>1255</v>
      </c>
      <c r="O639" s="15" t="s">
        <v>1205</v>
      </c>
      <c r="P639" s="15" t="s">
        <v>1256</v>
      </c>
      <c r="Q639" s="15" t="s">
        <v>42</v>
      </c>
      <c r="R639" s="15" t="s">
        <v>77</v>
      </c>
      <c r="S639" s="15">
        <v>49</v>
      </c>
      <c r="T639" s="15">
        <v>0</v>
      </c>
      <c r="U639" s="31">
        <f t="shared" si="46"/>
        <v>49</v>
      </c>
      <c r="V639" s="24">
        <v>13</v>
      </c>
      <c r="W639" s="24">
        <f t="shared" si="47"/>
        <v>637</v>
      </c>
      <c r="X639" s="24">
        <v>35</v>
      </c>
      <c r="Y639" s="24">
        <f t="shared" si="48"/>
        <v>1715</v>
      </c>
      <c r="Z639" s="28" t="str">
        <f>IFERROR(#REF!*U639,"")</f>
        <v/>
      </c>
      <c r="AA639" s="15" t="s">
        <v>53</v>
      </c>
      <c r="AB639" s="16">
        <f>SUM(U639/AA639)</f>
        <v>1.6333333333333333</v>
      </c>
      <c r="AC639" s="16">
        <f t="shared" si="49"/>
        <v>1</v>
      </c>
      <c r="AD639" s="15">
        <f t="shared" si="50"/>
        <v>30</v>
      </c>
    </row>
    <row r="640" spans="1:30" ht="25.35" customHeight="1" x14ac:dyDescent="0.25">
      <c r="A640" s="14" t="s">
        <v>412</v>
      </c>
      <c r="B640" s="15" t="s">
        <v>27</v>
      </c>
      <c r="C640" s="15" t="s">
        <v>28</v>
      </c>
      <c r="D640" s="15" t="s">
        <v>86</v>
      </c>
      <c r="E640" s="15" t="s">
        <v>402</v>
      </c>
      <c r="F640" s="15" t="s">
        <v>1188</v>
      </c>
      <c r="G640" s="15" t="s">
        <v>1189</v>
      </c>
      <c r="H640" s="15" t="s">
        <v>427</v>
      </c>
      <c r="I640" s="15" t="s">
        <v>428</v>
      </c>
      <c r="J640" s="15" t="s">
        <v>35</v>
      </c>
      <c r="K640" s="15" t="s">
        <v>36</v>
      </c>
      <c r="L640" s="15"/>
      <c r="M640" s="15" t="s">
        <v>116</v>
      </c>
      <c r="N640" s="15" t="s">
        <v>1253</v>
      </c>
      <c r="O640" s="15" t="s">
        <v>1205</v>
      </c>
      <c r="P640" s="15" t="s">
        <v>1254</v>
      </c>
      <c r="Q640" s="15" t="s">
        <v>42</v>
      </c>
      <c r="R640" s="15" t="s">
        <v>77</v>
      </c>
      <c r="S640" s="15">
        <v>78</v>
      </c>
      <c r="T640" s="15">
        <v>0</v>
      </c>
      <c r="U640" s="31">
        <f t="shared" si="46"/>
        <v>78</v>
      </c>
      <c r="V640" s="24">
        <v>13</v>
      </c>
      <c r="W640" s="24">
        <f t="shared" si="47"/>
        <v>1014</v>
      </c>
      <c r="X640" s="24">
        <v>35</v>
      </c>
      <c r="Y640" s="24">
        <f t="shared" si="48"/>
        <v>2730</v>
      </c>
      <c r="Z640" s="28" t="str">
        <f>IFERROR(#REF!*U640,"")</f>
        <v/>
      </c>
      <c r="AA640" s="15" t="s">
        <v>53</v>
      </c>
      <c r="AB640" s="16">
        <f>SUM(U640/AA640)</f>
        <v>2.6</v>
      </c>
      <c r="AC640" s="16">
        <f t="shared" si="49"/>
        <v>2</v>
      </c>
      <c r="AD640" s="15">
        <f t="shared" si="50"/>
        <v>60</v>
      </c>
    </row>
    <row r="641" spans="1:30" ht="25.35" customHeight="1" x14ac:dyDescent="0.25">
      <c r="A641" s="14" t="s">
        <v>412</v>
      </c>
      <c r="B641" s="15" t="s">
        <v>27</v>
      </c>
      <c r="C641" s="15" t="s">
        <v>28</v>
      </c>
      <c r="D641" s="15" t="s">
        <v>86</v>
      </c>
      <c r="E641" s="15" t="s">
        <v>402</v>
      </c>
      <c r="F641" s="15" t="s">
        <v>1188</v>
      </c>
      <c r="G641" s="15" t="s">
        <v>1189</v>
      </c>
      <c r="H641" s="15" t="s">
        <v>427</v>
      </c>
      <c r="I641" s="15" t="s">
        <v>428</v>
      </c>
      <c r="J641" s="15" t="s">
        <v>35</v>
      </c>
      <c r="K641" s="15" t="s">
        <v>36</v>
      </c>
      <c r="L641" s="15"/>
      <c r="M641" s="15" t="s">
        <v>116</v>
      </c>
      <c r="N641" s="15" t="s">
        <v>1251</v>
      </c>
      <c r="O641" s="15" t="s">
        <v>1205</v>
      </c>
      <c r="P641" s="15" t="s">
        <v>1252</v>
      </c>
      <c r="Q641" s="15" t="s">
        <v>42</v>
      </c>
      <c r="R641" s="15" t="s">
        <v>77</v>
      </c>
      <c r="S641" s="15">
        <v>87</v>
      </c>
      <c r="T641" s="15">
        <v>0</v>
      </c>
      <c r="U641" s="31">
        <f t="shared" si="46"/>
        <v>87</v>
      </c>
      <c r="V641" s="24">
        <v>13</v>
      </c>
      <c r="W641" s="24">
        <f t="shared" si="47"/>
        <v>1131</v>
      </c>
      <c r="X641" s="24">
        <v>35</v>
      </c>
      <c r="Y641" s="24">
        <f t="shared" si="48"/>
        <v>3045</v>
      </c>
      <c r="Z641" s="28" t="str">
        <f>IFERROR(#REF!*U641,"")</f>
        <v/>
      </c>
      <c r="AA641" s="15" t="s">
        <v>53</v>
      </c>
      <c r="AB641" s="16">
        <f>SUM(U641/AA641)</f>
        <v>2.9</v>
      </c>
      <c r="AC641" s="16">
        <f t="shared" si="49"/>
        <v>2</v>
      </c>
      <c r="AD641" s="15">
        <f t="shared" si="50"/>
        <v>60</v>
      </c>
    </row>
    <row r="642" spans="1:30" ht="115.35" customHeight="1" x14ac:dyDescent="0.25">
      <c r="A642" s="14"/>
      <c r="B642" s="15" t="s">
        <v>27</v>
      </c>
      <c r="C642" s="15" t="s">
        <v>28</v>
      </c>
      <c r="D642" s="15" t="s">
        <v>86</v>
      </c>
      <c r="E642" s="15" t="s">
        <v>402</v>
      </c>
      <c r="F642" s="15" t="s">
        <v>1188</v>
      </c>
      <c r="G642" s="15" t="s">
        <v>1189</v>
      </c>
      <c r="H642" s="15" t="s">
        <v>585</v>
      </c>
      <c r="I642" s="15" t="s">
        <v>586</v>
      </c>
      <c r="J642" s="15" t="s">
        <v>35</v>
      </c>
      <c r="K642" s="15" t="s">
        <v>36</v>
      </c>
      <c r="L642" s="15"/>
      <c r="M642" s="15" t="s">
        <v>116</v>
      </c>
      <c r="N642" s="15" t="s">
        <v>1237</v>
      </c>
      <c r="O642" s="15" t="s">
        <v>1205</v>
      </c>
      <c r="P642" s="15" t="s">
        <v>1238</v>
      </c>
      <c r="Q642" s="15" t="s">
        <v>42</v>
      </c>
      <c r="R642" s="15" t="s">
        <v>77</v>
      </c>
      <c r="S642" s="15">
        <v>55</v>
      </c>
      <c r="T642" s="15">
        <v>0</v>
      </c>
      <c r="U642" s="31">
        <f t="shared" si="46"/>
        <v>55</v>
      </c>
      <c r="V642" s="24">
        <v>13</v>
      </c>
      <c r="W642" s="24">
        <f t="shared" si="47"/>
        <v>715</v>
      </c>
      <c r="X642" s="24">
        <v>35</v>
      </c>
      <c r="Y642" s="24">
        <f t="shared" si="48"/>
        <v>1925</v>
      </c>
      <c r="Z642" s="28" t="str">
        <f>IFERROR(#REF!*U642,"")</f>
        <v/>
      </c>
      <c r="AA642" s="15" t="s">
        <v>53</v>
      </c>
      <c r="AB642" s="16">
        <f>SUM(U642/AA642)</f>
        <v>1.8333333333333333</v>
      </c>
      <c r="AC642" s="16">
        <f t="shared" si="49"/>
        <v>1</v>
      </c>
      <c r="AD642" s="15">
        <f t="shared" si="50"/>
        <v>30</v>
      </c>
    </row>
    <row r="643" spans="1:30" ht="25.35" customHeight="1" x14ac:dyDescent="0.25">
      <c r="A643" s="14" t="s">
        <v>412</v>
      </c>
      <c r="B643" s="15" t="s">
        <v>27</v>
      </c>
      <c r="C643" s="15" t="s">
        <v>28</v>
      </c>
      <c r="D643" s="15" t="s">
        <v>86</v>
      </c>
      <c r="E643" s="15" t="s">
        <v>402</v>
      </c>
      <c r="F643" s="15" t="s">
        <v>1188</v>
      </c>
      <c r="G643" s="15" t="s">
        <v>1189</v>
      </c>
      <c r="H643" s="15" t="s">
        <v>585</v>
      </c>
      <c r="I643" s="15" t="s">
        <v>586</v>
      </c>
      <c r="J643" s="15" t="s">
        <v>35</v>
      </c>
      <c r="K643" s="15" t="s">
        <v>36</v>
      </c>
      <c r="L643" s="15"/>
      <c r="M643" s="15" t="s">
        <v>116</v>
      </c>
      <c r="N643" s="15" t="s">
        <v>1239</v>
      </c>
      <c r="O643" s="15" t="s">
        <v>1205</v>
      </c>
      <c r="P643" s="15" t="s">
        <v>1240</v>
      </c>
      <c r="Q643" s="15" t="s">
        <v>42</v>
      </c>
      <c r="R643" s="15" t="s">
        <v>77</v>
      </c>
      <c r="S643" s="15">
        <v>12</v>
      </c>
      <c r="T643" s="15">
        <v>0</v>
      </c>
      <c r="U643" s="31">
        <f t="shared" si="46"/>
        <v>12</v>
      </c>
      <c r="V643" s="24">
        <v>13</v>
      </c>
      <c r="W643" s="24">
        <f t="shared" si="47"/>
        <v>156</v>
      </c>
      <c r="X643" s="24">
        <v>35</v>
      </c>
      <c r="Y643" s="24">
        <f t="shared" si="48"/>
        <v>420</v>
      </c>
      <c r="Z643" s="28" t="str">
        <f>IFERROR(#REF!*U643,"")</f>
        <v/>
      </c>
      <c r="AA643" s="15" t="s">
        <v>53</v>
      </c>
      <c r="AB643" s="16">
        <f>SUM(U643/AA643)</f>
        <v>0.4</v>
      </c>
      <c r="AC643" s="16">
        <f t="shared" si="49"/>
        <v>0</v>
      </c>
      <c r="AD643" s="15">
        <f t="shared" si="50"/>
        <v>0</v>
      </c>
    </row>
    <row r="644" spans="1:30" ht="25.35" customHeight="1" x14ac:dyDescent="0.25">
      <c r="A644" s="14" t="s">
        <v>412</v>
      </c>
      <c r="B644" s="15" t="s">
        <v>27</v>
      </c>
      <c r="C644" s="15" t="s">
        <v>28</v>
      </c>
      <c r="D644" s="15" t="s">
        <v>86</v>
      </c>
      <c r="E644" s="15" t="s">
        <v>402</v>
      </c>
      <c r="F644" s="15" t="s">
        <v>1188</v>
      </c>
      <c r="G644" s="15" t="s">
        <v>1189</v>
      </c>
      <c r="H644" s="15" t="s">
        <v>585</v>
      </c>
      <c r="I644" s="15" t="s">
        <v>586</v>
      </c>
      <c r="J644" s="15" t="s">
        <v>35</v>
      </c>
      <c r="K644" s="15" t="s">
        <v>36</v>
      </c>
      <c r="L644" s="15"/>
      <c r="M644" s="15" t="s">
        <v>116</v>
      </c>
      <c r="N644" s="15" t="s">
        <v>1241</v>
      </c>
      <c r="O644" s="15" t="s">
        <v>1205</v>
      </c>
      <c r="P644" s="15" t="s">
        <v>1242</v>
      </c>
      <c r="Q644" s="15" t="s">
        <v>42</v>
      </c>
      <c r="R644" s="15" t="s">
        <v>77</v>
      </c>
      <c r="S644" s="15">
        <v>243</v>
      </c>
      <c r="T644" s="15">
        <v>0</v>
      </c>
      <c r="U644" s="31">
        <f t="shared" si="46"/>
        <v>243</v>
      </c>
      <c r="V644" s="24">
        <v>13</v>
      </c>
      <c r="W644" s="24">
        <f t="shared" si="47"/>
        <v>3159</v>
      </c>
      <c r="X644" s="24">
        <v>35</v>
      </c>
      <c r="Y644" s="24">
        <f t="shared" si="48"/>
        <v>8505</v>
      </c>
      <c r="Z644" s="28" t="str">
        <f>IFERROR(#REF!*U644,"")</f>
        <v/>
      </c>
      <c r="AA644" s="15" t="s">
        <v>53</v>
      </c>
      <c r="AB644" s="16">
        <f>SUM(U644/AA644)</f>
        <v>8.1</v>
      </c>
      <c r="AC644" s="16">
        <f t="shared" si="49"/>
        <v>8</v>
      </c>
      <c r="AD644" s="15">
        <f t="shared" si="50"/>
        <v>240</v>
      </c>
    </row>
    <row r="645" spans="1:30" ht="25.35" customHeight="1" x14ac:dyDescent="0.25">
      <c r="A645" s="14" t="s">
        <v>412</v>
      </c>
      <c r="B645" s="15" t="s">
        <v>27</v>
      </c>
      <c r="C645" s="15" t="s">
        <v>28</v>
      </c>
      <c r="D645" s="15" t="s">
        <v>86</v>
      </c>
      <c r="E645" s="15" t="s">
        <v>402</v>
      </c>
      <c r="F645" s="15" t="s">
        <v>1188</v>
      </c>
      <c r="G645" s="15" t="s">
        <v>1189</v>
      </c>
      <c r="H645" s="15" t="s">
        <v>585</v>
      </c>
      <c r="I645" s="15" t="s">
        <v>586</v>
      </c>
      <c r="J645" s="15" t="s">
        <v>35</v>
      </c>
      <c r="K645" s="15" t="s">
        <v>36</v>
      </c>
      <c r="L645" s="15"/>
      <c r="M645" s="15" t="s">
        <v>116</v>
      </c>
      <c r="N645" s="15" t="s">
        <v>1243</v>
      </c>
      <c r="O645" s="15" t="s">
        <v>1205</v>
      </c>
      <c r="P645" s="15" t="s">
        <v>1244</v>
      </c>
      <c r="Q645" s="15" t="s">
        <v>42</v>
      </c>
      <c r="R645" s="15" t="s">
        <v>77</v>
      </c>
      <c r="S645" s="15">
        <v>170</v>
      </c>
      <c r="T645" s="15">
        <v>0</v>
      </c>
      <c r="U645" s="31">
        <f t="shared" si="46"/>
        <v>170</v>
      </c>
      <c r="V645" s="24">
        <v>13</v>
      </c>
      <c r="W645" s="24">
        <f t="shared" si="47"/>
        <v>2210</v>
      </c>
      <c r="X645" s="24">
        <v>35</v>
      </c>
      <c r="Y645" s="24">
        <f t="shared" si="48"/>
        <v>5950</v>
      </c>
      <c r="Z645" s="28" t="str">
        <f>IFERROR(#REF!*U645,"")</f>
        <v/>
      </c>
      <c r="AA645" s="15" t="s">
        <v>53</v>
      </c>
      <c r="AB645" s="16">
        <f>SUM(U645/AA645)</f>
        <v>5.666666666666667</v>
      </c>
      <c r="AC645" s="16">
        <f t="shared" si="49"/>
        <v>5</v>
      </c>
      <c r="AD645" s="15">
        <f t="shared" si="50"/>
        <v>150</v>
      </c>
    </row>
    <row r="646" spans="1:30" ht="25.35" customHeight="1" x14ac:dyDescent="0.25">
      <c r="A646" s="14" t="s">
        <v>412</v>
      </c>
      <c r="B646" s="15" t="s">
        <v>27</v>
      </c>
      <c r="C646" s="15" t="s">
        <v>28</v>
      </c>
      <c r="D646" s="15" t="s">
        <v>86</v>
      </c>
      <c r="E646" s="15" t="s">
        <v>402</v>
      </c>
      <c r="F646" s="15" t="s">
        <v>1188</v>
      </c>
      <c r="G646" s="15" t="s">
        <v>1189</v>
      </c>
      <c r="H646" s="15" t="s">
        <v>585</v>
      </c>
      <c r="I646" s="15" t="s">
        <v>586</v>
      </c>
      <c r="J646" s="15" t="s">
        <v>35</v>
      </c>
      <c r="K646" s="15" t="s">
        <v>36</v>
      </c>
      <c r="L646" s="15"/>
      <c r="M646" s="15" t="s">
        <v>116</v>
      </c>
      <c r="N646" s="15" t="s">
        <v>1245</v>
      </c>
      <c r="O646" s="15" t="s">
        <v>1205</v>
      </c>
      <c r="P646" s="15" t="s">
        <v>1246</v>
      </c>
      <c r="Q646" s="15" t="s">
        <v>42</v>
      </c>
      <c r="R646" s="15" t="s">
        <v>77</v>
      </c>
      <c r="S646" s="15">
        <v>41</v>
      </c>
      <c r="T646" s="15">
        <v>0</v>
      </c>
      <c r="U646" s="31">
        <f t="shared" ref="U646:U708" si="51">SUM(S646:T646)</f>
        <v>41</v>
      </c>
      <c r="V646" s="24">
        <v>13</v>
      </c>
      <c r="W646" s="24">
        <f t="shared" ref="W646:W708" si="52">V646*U646</f>
        <v>533</v>
      </c>
      <c r="X646" s="24">
        <v>35</v>
      </c>
      <c r="Y646" s="24">
        <f t="shared" ref="Y646:Y708" si="53">X646*U646</f>
        <v>1435</v>
      </c>
      <c r="Z646" s="28" t="str">
        <f>IFERROR(#REF!*U646,"")</f>
        <v/>
      </c>
      <c r="AA646" s="15" t="s">
        <v>53</v>
      </c>
      <c r="AB646" s="16">
        <f>SUM(U646/AA646)</f>
        <v>1.3666666666666667</v>
      </c>
      <c r="AC646" s="16">
        <f t="shared" ref="AC646:AC708" si="54">ROUNDDOWN(AB646,0)</f>
        <v>1</v>
      </c>
      <c r="AD646" s="15">
        <f t="shared" ref="AD646:AD708" si="55">SUM(AC646*AA646)</f>
        <v>30</v>
      </c>
    </row>
    <row r="647" spans="1:30" ht="25.35" customHeight="1" x14ac:dyDescent="0.25">
      <c r="A647" s="14" t="s">
        <v>412</v>
      </c>
      <c r="B647" s="15" t="s">
        <v>27</v>
      </c>
      <c r="C647" s="15" t="s">
        <v>28</v>
      </c>
      <c r="D647" s="15" t="s">
        <v>86</v>
      </c>
      <c r="E647" s="15" t="s">
        <v>402</v>
      </c>
      <c r="F647" s="15" t="s">
        <v>1188</v>
      </c>
      <c r="G647" s="15" t="s">
        <v>1189</v>
      </c>
      <c r="H647" s="15" t="s">
        <v>585</v>
      </c>
      <c r="I647" s="15" t="s">
        <v>586</v>
      </c>
      <c r="J647" s="15" t="s">
        <v>35</v>
      </c>
      <c r="K647" s="15" t="s">
        <v>36</v>
      </c>
      <c r="L647" s="15"/>
      <c r="M647" s="15" t="s">
        <v>116</v>
      </c>
      <c r="N647" s="15" t="s">
        <v>1247</v>
      </c>
      <c r="O647" s="15" t="s">
        <v>1205</v>
      </c>
      <c r="P647" s="15" t="s">
        <v>1248</v>
      </c>
      <c r="Q647" s="15" t="s">
        <v>42</v>
      </c>
      <c r="R647" s="15" t="s">
        <v>77</v>
      </c>
      <c r="S647" s="15">
        <v>70</v>
      </c>
      <c r="T647" s="15">
        <v>0</v>
      </c>
      <c r="U647" s="31">
        <f t="shared" si="51"/>
        <v>70</v>
      </c>
      <c r="V647" s="24">
        <v>13</v>
      </c>
      <c r="W647" s="24">
        <f t="shared" si="52"/>
        <v>910</v>
      </c>
      <c r="X647" s="24">
        <v>35</v>
      </c>
      <c r="Y647" s="24">
        <f t="shared" si="53"/>
        <v>2450</v>
      </c>
      <c r="Z647" s="28" t="str">
        <f>IFERROR(#REF!*U647,"")</f>
        <v/>
      </c>
      <c r="AA647" s="15" t="s">
        <v>53</v>
      </c>
      <c r="AB647" s="16">
        <f>SUM(U647/AA647)</f>
        <v>2.3333333333333335</v>
      </c>
      <c r="AC647" s="16">
        <f t="shared" si="54"/>
        <v>2</v>
      </c>
      <c r="AD647" s="15">
        <f t="shared" si="55"/>
        <v>60</v>
      </c>
    </row>
    <row r="648" spans="1:30" ht="25.35" customHeight="1" x14ac:dyDescent="0.25">
      <c r="A648" s="14" t="s">
        <v>412</v>
      </c>
      <c r="B648" s="15" t="s">
        <v>27</v>
      </c>
      <c r="C648" s="15" t="s">
        <v>28</v>
      </c>
      <c r="D648" s="15" t="s">
        <v>215</v>
      </c>
      <c r="E648" s="15" t="s">
        <v>970</v>
      </c>
      <c r="F648" s="15" t="s">
        <v>971</v>
      </c>
      <c r="G648" s="15" t="s">
        <v>972</v>
      </c>
      <c r="H648" s="15" t="s">
        <v>979</v>
      </c>
      <c r="I648" s="15" t="s">
        <v>980</v>
      </c>
      <c r="J648" s="15" t="s">
        <v>721</v>
      </c>
      <c r="K648" s="15" t="s">
        <v>722</v>
      </c>
      <c r="L648" s="15"/>
      <c r="M648" s="15" t="s">
        <v>57</v>
      </c>
      <c r="N648" s="15" t="s">
        <v>981</v>
      </c>
      <c r="O648" s="15" t="s">
        <v>982</v>
      </c>
      <c r="P648" s="15" t="s">
        <v>983</v>
      </c>
      <c r="Q648" s="15" t="s">
        <v>42</v>
      </c>
      <c r="R648" s="15" t="s">
        <v>55</v>
      </c>
      <c r="S648" s="15">
        <v>35</v>
      </c>
      <c r="T648" s="15">
        <v>0</v>
      </c>
      <c r="U648" s="31">
        <f t="shared" si="51"/>
        <v>35</v>
      </c>
      <c r="V648" s="24">
        <v>7.75</v>
      </c>
      <c r="W648" s="24">
        <f t="shared" si="52"/>
        <v>271.25</v>
      </c>
      <c r="X648" s="24">
        <v>25</v>
      </c>
      <c r="Y648" s="24">
        <f t="shared" si="53"/>
        <v>875</v>
      </c>
      <c r="Z648" s="28" t="str">
        <f>IFERROR(#REF!*U648,"")</f>
        <v/>
      </c>
      <c r="AA648" s="15" t="s">
        <v>978</v>
      </c>
      <c r="AB648" s="16">
        <f>SUM(U648/AA648)</f>
        <v>0.32407407407407407</v>
      </c>
      <c r="AC648" s="16">
        <f t="shared" si="54"/>
        <v>0</v>
      </c>
      <c r="AD648" s="15">
        <f t="shared" si="55"/>
        <v>0</v>
      </c>
    </row>
    <row r="649" spans="1:30" ht="115.35" customHeight="1" x14ac:dyDescent="0.25">
      <c r="A649" s="14"/>
      <c r="B649" s="15" t="s">
        <v>27</v>
      </c>
      <c r="C649" s="15" t="s">
        <v>28</v>
      </c>
      <c r="D649" s="15" t="s">
        <v>238</v>
      </c>
      <c r="E649" s="15" t="s">
        <v>970</v>
      </c>
      <c r="F649" s="15" t="s">
        <v>1586</v>
      </c>
      <c r="G649" s="15" t="s">
        <v>1587</v>
      </c>
      <c r="H649" s="15" t="s">
        <v>1588</v>
      </c>
      <c r="I649" s="15" t="s">
        <v>1589</v>
      </c>
      <c r="J649" s="15" t="s">
        <v>1590</v>
      </c>
      <c r="K649" s="15" t="s">
        <v>1591</v>
      </c>
      <c r="L649" s="15"/>
      <c r="M649" s="15" t="s">
        <v>424</v>
      </c>
      <c r="N649" s="15" t="s">
        <v>1597</v>
      </c>
      <c r="O649" s="15" t="s">
        <v>1593</v>
      </c>
      <c r="P649" s="15" t="s">
        <v>1598</v>
      </c>
      <c r="Q649" s="15" t="s">
        <v>42</v>
      </c>
      <c r="R649" s="15" t="s">
        <v>77</v>
      </c>
      <c r="S649" s="15">
        <v>0</v>
      </c>
      <c r="T649" s="15">
        <v>0</v>
      </c>
      <c r="U649" s="31">
        <f t="shared" si="51"/>
        <v>0</v>
      </c>
      <c r="V649" s="24">
        <v>10.1</v>
      </c>
      <c r="W649" s="24">
        <f t="shared" si="52"/>
        <v>0</v>
      </c>
      <c r="X649" s="24">
        <v>25</v>
      </c>
      <c r="Y649" s="24">
        <f t="shared" si="53"/>
        <v>0</v>
      </c>
      <c r="Z649" s="28" t="str">
        <f>IFERROR(#REF!*U649,"")</f>
        <v/>
      </c>
      <c r="AA649" s="15" t="s">
        <v>211</v>
      </c>
      <c r="AB649" s="16">
        <f>SUM(U649/AA649)</f>
        <v>0</v>
      </c>
      <c r="AC649" s="16">
        <f t="shared" si="54"/>
        <v>0</v>
      </c>
      <c r="AD649" s="15">
        <f t="shared" si="55"/>
        <v>0</v>
      </c>
    </row>
    <row r="650" spans="1:30" ht="25.35" customHeight="1" x14ac:dyDescent="0.25">
      <c r="A650" s="14" t="s">
        <v>412</v>
      </c>
      <c r="B650" s="15" t="s">
        <v>27</v>
      </c>
      <c r="C650" s="15" t="s">
        <v>28</v>
      </c>
      <c r="D650" s="15" t="s">
        <v>238</v>
      </c>
      <c r="E650" s="15" t="s">
        <v>970</v>
      </c>
      <c r="F650" s="15" t="s">
        <v>1586</v>
      </c>
      <c r="G650" s="15" t="s">
        <v>1587</v>
      </c>
      <c r="H650" s="15" t="s">
        <v>1588</v>
      </c>
      <c r="I650" s="15" t="s">
        <v>1589</v>
      </c>
      <c r="J650" s="15" t="s">
        <v>1590</v>
      </c>
      <c r="K650" s="15" t="s">
        <v>1591</v>
      </c>
      <c r="L650" s="15"/>
      <c r="M650" s="15" t="s">
        <v>424</v>
      </c>
      <c r="N650" s="15" t="s">
        <v>1595</v>
      </c>
      <c r="O650" s="15" t="s">
        <v>1593</v>
      </c>
      <c r="P650" s="15" t="s">
        <v>1596</v>
      </c>
      <c r="Q650" s="15" t="s">
        <v>42</v>
      </c>
      <c r="R650" s="15" t="s">
        <v>77</v>
      </c>
      <c r="S650" s="15">
        <v>0</v>
      </c>
      <c r="T650" s="15">
        <v>0</v>
      </c>
      <c r="U650" s="31">
        <f t="shared" si="51"/>
        <v>0</v>
      </c>
      <c r="V650" s="24">
        <v>10.1</v>
      </c>
      <c r="W650" s="24">
        <f t="shared" si="52"/>
        <v>0</v>
      </c>
      <c r="X650" s="24">
        <v>25</v>
      </c>
      <c r="Y650" s="24">
        <f t="shared" si="53"/>
        <v>0</v>
      </c>
      <c r="Z650" s="28" t="str">
        <f>IFERROR(#REF!*U650,"")</f>
        <v/>
      </c>
      <c r="AA650" s="15" t="s">
        <v>211</v>
      </c>
      <c r="AB650" s="16">
        <f>SUM(U650/AA650)</f>
        <v>0</v>
      </c>
      <c r="AC650" s="16">
        <f t="shared" si="54"/>
        <v>0</v>
      </c>
      <c r="AD650" s="15">
        <f t="shared" si="55"/>
        <v>0</v>
      </c>
    </row>
    <row r="651" spans="1:30" ht="25.35" customHeight="1" x14ac:dyDescent="0.25">
      <c r="A651" s="14" t="s">
        <v>412</v>
      </c>
      <c r="B651" s="15" t="s">
        <v>27</v>
      </c>
      <c r="C651" s="15" t="s">
        <v>28</v>
      </c>
      <c r="D651" s="15" t="s">
        <v>238</v>
      </c>
      <c r="E651" s="15" t="s">
        <v>970</v>
      </c>
      <c r="F651" s="15" t="s">
        <v>1586</v>
      </c>
      <c r="G651" s="15" t="s">
        <v>1587</v>
      </c>
      <c r="H651" s="15" t="s">
        <v>1588</v>
      </c>
      <c r="I651" s="15" t="s">
        <v>1589</v>
      </c>
      <c r="J651" s="15" t="s">
        <v>1590</v>
      </c>
      <c r="K651" s="15" t="s">
        <v>1591</v>
      </c>
      <c r="L651" s="15"/>
      <c r="M651" s="15" t="s">
        <v>424</v>
      </c>
      <c r="N651" s="15" t="s">
        <v>1592</v>
      </c>
      <c r="O651" s="15" t="s">
        <v>1593</v>
      </c>
      <c r="P651" s="15" t="s">
        <v>1594</v>
      </c>
      <c r="Q651" s="15" t="s">
        <v>42</v>
      </c>
      <c r="R651" s="15" t="s">
        <v>77</v>
      </c>
      <c r="S651" s="15">
        <v>0</v>
      </c>
      <c r="T651" s="15">
        <v>0</v>
      </c>
      <c r="U651" s="31">
        <f t="shared" si="51"/>
        <v>0</v>
      </c>
      <c r="V651" s="24">
        <v>10.1</v>
      </c>
      <c r="W651" s="24">
        <f t="shared" si="52"/>
        <v>0</v>
      </c>
      <c r="X651" s="24">
        <v>25</v>
      </c>
      <c r="Y651" s="24">
        <f t="shared" si="53"/>
        <v>0</v>
      </c>
      <c r="Z651" s="28" t="str">
        <f>IFERROR(#REF!*U651,"")</f>
        <v/>
      </c>
      <c r="AA651" s="15" t="s">
        <v>978</v>
      </c>
      <c r="AB651" s="16">
        <f>SUM(U651/AA651)</f>
        <v>0</v>
      </c>
      <c r="AC651" s="16">
        <f t="shared" si="54"/>
        <v>0</v>
      </c>
      <c r="AD651" s="15">
        <f t="shared" si="55"/>
        <v>0</v>
      </c>
    </row>
    <row r="652" spans="1:30" ht="115.35" customHeight="1" x14ac:dyDescent="0.25">
      <c r="A652" s="14"/>
      <c r="B652" s="15" t="s">
        <v>27</v>
      </c>
      <c r="C652" s="15" t="s">
        <v>28</v>
      </c>
      <c r="D652" s="15" t="s">
        <v>238</v>
      </c>
      <c r="E652" s="15" t="s">
        <v>970</v>
      </c>
      <c r="F652" s="15" t="s">
        <v>1867</v>
      </c>
      <c r="G652" s="15" t="s">
        <v>1868</v>
      </c>
      <c r="H652" s="15" t="s">
        <v>1869</v>
      </c>
      <c r="I652" s="15" t="s">
        <v>1870</v>
      </c>
      <c r="J652" s="15" t="s">
        <v>761</v>
      </c>
      <c r="K652" s="15" t="s">
        <v>762</v>
      </c>
      <c r="L652" s="15"/>
      <c r="M652" s="15" t="s">
        <v>116</v>
      </c>
      <c r="N652" s="15" t="s">
        <v>1871</v>
      </c>
      <c r="O652" s="15" t="s">
        <v>412</v>
      </c>
      <c r="P652" s="15" t="s">
        <v>1872</v>
      </c>
      <c r="Q652" s="15" t="s">
        <v>534</v>
      </c>
      <c r="R652" s="15" t="s">
        <v>65</v>
      </c>
      <c r="S652" s="15">
        <v>0</v>
      </c>
      <c r="T652" s="15">
        <v>0</v>
      </c>
      <c r="U652" s="31">
        <f t="shared" si="51"/>
        <v>0</v>
      </c>
      <c r="V652" s="24">
        <v>10.1</v>
      </c>
      <c r="W652" s="24">
        <f t="shared" si="52"/>
        <v>0</v>
      </c>
      <c r="X652" s="24">
        <v>25</v>
      </c>
      <c r="Y652" s="24">
        <f t="shared" si="53"/>
        <v>0</v>
      </c>
      <c r="Z652" s="28" t="str">
        <f>IFERROR(#REF!*U652,"")</f>
        <v/>
      </c>
      <c r="AA652" s="15" t="s">
        <v>978</v>
      </c>
      <c r="AB652" s="16">
        <f>SUM(U652/AA652)</f>
        <v>0</v>
      </c>
      <c r="AC652" s="16">
        <f t="shared" si="54"/>
        <v>0</v>
      </c>
      <c r="AD652" s="15">
        <f t="shared" si="55"/>
        <v>0</v>
      </c>
    </row>
    <row r="653" spans="1:30" ht="25.35" customHeight="1" x14ac:dyDescent="0.25">
      <c r="A653" s="14" t="s">
        <v>412</v>
      </c>
      <c r="B653" s="15" t="s">
        <v>27</v>
      </c>
      <c r="C653" s="15" t="s">
        <v>28</v>
      </c>
      <c r="D653" s="15" t="s">
        <v>238</v>
      </c>
      <c r="E653" s="15" t="s">
        <v>970</v>
      </c>
      <c r="F653" s="15" t="s">
        <v>1867</v>
      </c>
      <c r="G653" s="15" t="s">
        <v>1868</v>
      </c>
      <c r="H653" s="15" t="s">
        <v>1588</v>
      </c>
      <c r="I653" s="15" t="s">
        <v>1589</v>
      </c>
      <c r="J653" s="15" t="s">
        <v>1590</v>
      </c>
      <c r="K653" s="15" t="s">
        <v>1591</v>
      </c>
      <c r="L653" s="15"/>
      <c r="M653" s="15" t="s">
        <v>116</v>
      </c>
      <c r="N653" s="15" t="s">
        <v>1877</v>
      </c>
      <c r="O653" s="15" t="s">
        <v>412</v>
      </c>
      <c r="P653" s="15" t="s">
        <v>1878</v>
      </c>
      <c r="Q653" s="15" t="s">
        <v>42</v>
      </c>
      <c r="R653" s="15" t="s">
        <v>77</v>
      </c>
      <c r="S653" s="15">
        <v>0</v>
      </c>
      <c r="T653" s="15">
        <v>0</v>
      </c>
      <c r="U653" s="31">
        <f t="shared" si="51"/>
        <v>0</v>
      </c>
      <c r="V653" s="24">
        <v>10.1</v>
      </c>
      <c r="W653" s="24">
        <f t="shared" si="52"/>
        <v>0</v>
      </c>
      <c r="X653" s="24">
        <v>25</v>
      </c>
      <c r="Y653" s="24">
        <f t="shared" si="53"/>
        <v>0</v>
      </c>
      <c r="Z653" s="28" t="str">
        <f>IFERROR(#REF!*U653,"")</f>
        <v/>
      </c>
      <c r="AA653" s="15" t="s">
        <v>978</v>
      </c>
      <c r="AB653" s="16">
        <f>SUM(U653/AA653)</f>
        <v>0</v>
      </c>
      <c r="AC653" s="16">
        <f t="shared" si="54"/>
        <v>0</v>
      </c>
      <c r="AD653" s="15">
        <f t="shared" si="55"/>
        <v>0</v>
      </c>
    </row>
    <row r="654" spans="1:30" ht="115.35" customHeight="1" x14ac:dyDescent="0.25">
      <c r="A654" s="14"/>
      <c r="B654" s="15" t="s">
        <v>27</v>
      </c>
      <c r="C654" s="15" t="s">
        <v>28</v>
      </c>
      <c r="D654" s="15" t="s">
        <v>238</v>
      </c>
      <c r="E654" s="15" t="s">
        <v>970</v>
      </c>
      <c r="F654" s="15" t="s">
        <v>1867</v>
      </c>
      <c r="G654" s="15" t="s">
        <v>1868</v>
      </c>
      <c r="H654" s="15" t="s">
        <v>1873</v>
      </c>
      <c r="I654" s="15" t="s">
        <v>1874</v>
      </c>
      <c r="J654" s="15" t="s">
        <v>1590</v>
      </c>
      <c r="K654" s="15" t="s">
        <v>1591</v>
      </c>
      <c r="L654" s="15"/>
      <c r="M654" s="15" t="s">
        <v>116</v>
      </c>
      <c r="N654" s="15" t="s">
        <v>1875</v>
      </c>
      <c r="O654" s="15" t="s">
        <v>412</v>
      </c>
      <c r="P654" s="15" t="s">
        <v>1876</v>
      </c>
      <c r="Q654" s="15" t="s">
        <v>42</v>
      </c>
      <c r="R654" s="15" t="s">
        <v>77</v>
      </c>
      <c r="S654" s="15">
        <v>0</v>
      </c>
      <c r="T654" s="15">
        <v>0</v>
      </c>
      <c r="U654" s="31">
        <f t="shared" si="51"/>
        <v>0</v>
      </c>
      <c r="V654" s="24">
        <v>10.1</v>
      </c>
      <c r="W654" s="24">
        <f t="shared" si="52"/>
        <v>0</v>
      </c>
      <c r="X654" s="24">
        <v>25</v>
      </c>
      <c r="Y654" s="24">
        <f t="shared" si="53"/>
        <v>0</v>
      </c>
      <c r="Z654" s="28" t="str">
        <f>IFERROR(#REF!*U654,"")</f>
        <v/>
      </c>
      <c r="AA654" s="15" t="s">
        <v>978</v>
      </c>
      <c r="AB654" s="16">
        <f>SUM(U654/AA654)</f>
        <v>0</v>
      </c>
      <c r="AC654" s="16">
        <f t="shared" si="54"/>
        <v>0</v>
      </c>
      <c r="AD654" s="15">
        <f t="shared" si="55"/>
        <v>0</v>
      </c>
    </row>
    <row r="655" spans="1:30" ht="115.35" customHeight="1" x14ac:dyDescent="0.25">
      <c r="A655" s="14"/>
      <c r="B655" s="15" t="s">
        <v>27</v>
      </c>
      <c r="C655" s="15" t="s">
        <v>28</v>
      </c>
      <c r="D655" s="15" t="s">
        <v>215</v>
      </c>
      <c r="E655" s="15" t="s">
        <v>970</v>
      </c>
      <c r="F655" s="15" t="s">
        <v>1538</v>
      </c>
      <c r="G655" s="15" t="s">
        <v>1539</v>
      </c>
      <c r="H655" s="15" t="s">
        <v>1540</v>
      </c>
      <c r="I655" s="15" t="s">
        <v>1541</v>
      </c>
      <c r="J655" s="15" t="s">
        <v>466</v>
      </c>
      <c r="K655" s="15" t="s">
        <v>467</v>
      </c>
      <c r="L655" s="15"/>
      <c r="M655" s="15" t="s">
        <v>116</v>
      </c>
      <c r="N655" s="15" t="s">
        <v>1542</v>
      </c>
      <c r="O655" s="15" t="s">
        <v>412</v>
      </c>
      <c r="P655" s="15" t="s">
        <v>1543</v>
      </c>
      <c r="Q655" s="15" t="s">
        <v>534</v>
      </c>
      <c r="R655" s="15" t="s">
        <v>65</v>
      </c>
      <c r="S655" s="15">
        <v>0</v>
      </c>
      <c r="T655" s="15">
        <v>0</v>
      </c>
      <c r="U655" s="31">
        <f t="shared" si="51"/>
        <v>0</v>
      </c>
      <c r="V655" s="24">
        <v>10.1</v>
      </c>
      <c r="W655" s="24">
        <f t="shared" si="52"/>
        <v>0</v>
      </c>
      <c r="X655" s="24">
        <v>25</v>
      </c>
      <c r="Y655" s="24">
        <f t="shared" si="53"/>
        <v>0</v>
      </c>
      <c r="Z655" s="28" t="str">
        <f>IFERROR(#REF!*U655,"")</f>
        <v/>
      </c>
      <c r="AA655" s="15" t="s">
        <v>978</v>
      </c>
      <c r="AB655" s="16">
        <f>SUM(U655/AA655)</f>
        <v>0</v>
      </c>
      <c r="AC655" s="16">
        <f t="shared" si="54"/>
        <v>0</v>
      </c>
      <c r="AD655" s="15">
        <f t="shared" si="55"/>
        <v>0</v>
      </c>
    </row>
    <row r="656" spans="1:30" ht="25.35" customHeight="1" x14ac:dyDescent="0.25">
      <c r="A656" s="14" t="s">
        <v>412</v>
      </c>
      <c r="B656" s="15" t="s">
        <v>27</v>
      </c>
      <c r="C656" s="15" t="s">
        <v>28</v>
      </c>
      <c r="D656" s="15" t="s">
        <v>215</v>
      </c>
      <c r="E656" s="15" t="s">
        <v>970</v>
      </c>
      <c r="F656" s="15" t="s">
        <v>1538</v>
      </c>
      <c r="G656" s="15" t="s">
        <v>1539</v>
      </c>
      <c r="H656" s="15" t="s">
        <v>1540</v>
      </c>
      <c r="I656" s="15" t="s">
        <v>1541</v>
      </c>
      <c r="J656" s="15" t="s">
        <v>466</v>
      </c>
      <c r="K656" s="15" t="s">
        <v>467</v>
      </c>
      <c r="L656" s="15"/>
      <c r="M656" s="15" t="s">
        <v>116</v>
      </c>
      <c r="N656" s="15" t="s">
        <v>1546</v>
      </c>
      <c r="O656" s="15" t="s">
        <v>412</v>
      </c>
      <c r="P656" s="15" t="s">
        <v>1547</v>
      </c>
      <c r="Q656" s="15" t="s">
        <v>534</v>
      </c>
      <c r="R656" s="15" t="s">
        <v>65</v>
      </c>
      <c r="S656" s="15">
        <v>0</v>
      </c>
      <c r="T656" s="15">
        <v>0</v>
      </c>
      <c r="U656" s="31">
        <f t="shared" si="51"/>
        <v>0</v>
      </c>
      <c r="V656" s="24">
        <v>10.1</v>
      </c>
      <c r="W656" s="24">
        <f t="shared" si="52"/>
        <v>0</v>
      </c>
      <c r="X656" s="24">
        <v>25</v>
      </c>
      <c r="Y656" s="24">
        <f t="shared" si="53"/>
        <v>0</v>
      </c>
      <c r="Z656" s="28" t="str">
        <f>IFERROR(#REF!*U656,"")</f>
        <v/>
      </c>
      <c r="AA656" s="15" t="s">
        <v>211</v>
      </c>
      <c r="AB656" s="16">
        <f>SUM(U656/AA656)</f>
        <v>0</v>
      </c>
      <c r="AC656" s="16">
        <f t="shared" si="54"/>
        <v>0</v>
      </c>
      <c r="AD656" s="15">
        <f t="shared" si="55"/>
        <v>0</v>
      </c>
    </row>
    <row r="657" spans="1:30" ht="25.35" customHeight="1" x14ac:dyDescent="0.25">
      <c r="A657" s="14" t="s">
        <v>412</v>
      </c>
      <c r="B657" s="15" t="s">
        <v>27</v>
      </c>
      <c r="C657" s="15" t="s">
        <v>28</v>
      </c>
      <c r="D657" s="15" t="s">
        <v>215</v>
      </c>
      <c r="E657" s="15" t="s">
        <v>970</v>
      </c>
      <c r="F657" s="15" t="s">
        <v>1538</v>
      </c>
      <c r="G657" s="15" t="s">
        <v>1539</v>
      </c>
      <c r="H657" s="15" t="s">
        <v>1540</v>
      </c>
      <c r="I657" s="15" t="s">
        <v>1541</v>
      </c>
      <c r="J657" s="15" t="s">
        <v>466</v>
      </c>
      <c r="K657" s="15" t="s">
        <v>467</v>
      </c>
      <c r="L657" s="15"/>
      <c r="M657" s="15" t="s">
        <v>116</v>
      </c>
      <c r="N657" s="15" t="s">
        <v>1544</v>
      </c>
      <c r="O657" s="15" t="s">
        <v>412</v>
      </c>
      <c r="P657" s="15" t="s">
        <v>1545</v>
      </c>
      <c r="Q657" s="15" t="s">
        <v>534</v>
      </c>
      <c r="R657" s="15" t="s">
        <v>65</v>
      </c>
      <c r="S657" s="15">
        <v>0</v>
      </c>
      <c r="T657" s="15">
        <v>0</v>
      </c>
      <c r="U657" s="31">
        <f t="shared" si="51"/>
        <v>0</v>
      </c>
      <c r="V657" s="24">
        <v>10.1</v>
      </c>
      <c r="W657" s="24">
        <f t="shared" si="52"/>
        <v>0</v>
      </c>
      <c r="X657" s="24">
        <v>25</v>
      </c>
      <c r="Y657" s="24">
        <f t="shared" si="53"/>
        <v>0</v>
      </c>
      <c r="Z657" s="28" t="str">
        <f>IFERROR(#REF!*U657,"")</f>
        <v/>
      </c>
      <c r="AA657" s="15" t="s">
        <v>211</v>
      </c>
      <c r="AB657" s="16">
        <f>SUM(U657/AA657)</f>
        <v>0</v>
      </c>
      <c r="AC657" s="16">
        <f t="shared" si="54"/>
        <v>0</v>
      </c>
      <c r="AD657" s="15">
        <f t="shared" si="55"/>
        <v>0</v>
      </c>
    </row>
    <row r="658" spans="1:30" ht="115.35" customHeight="1" x14ac:dyDescent="0.25">
      <c r="A658" s="14"/>
      <c r="B658" s="15" t="s">
        <v>27</v>
      </c>
      <c r="C658" s="15" t="s">
        <v>28</v>
      </c>
      <c r="D658" s="15" t="s">
        <v>215</v>
      </c>
      <c r="E658" s="15" t="s">
        <v>2011</v>
      </c>
      <c r="F658" s="15" t="s">
        <v>2020</v>
      </c>
      <c r="G658" s="15" t="s">
        <v>2021</v>
      </c>
      <c r="H658" s="15" t="s">
        <v>204</v>
      </c>
      <c r="I658" s="15" t="s">
        <v>34</v>
      </c>
      <c r="J658" s="15" t="s">
        <v>2022</v>
      </c>
      <c r="K658" s="15" t="s">
        <v>2023</v>
      </c>
      <c r="L658" s="15"/>
      <c r="M658" s="15" t="s">
        <v>57</v>
      </c>
      <c r="N658" s="15" t="s">
        <v>2024</v>
      </c>
      <c r="O658" s="15" t="s">
        <v>976</v>
      </c>
      <c r="P658" s="15" t="s">
        <v>2025</v>
      </c>
      <c r="Q658" s="15" t="s">
        <v>42</v>
      </c>
      <c r="R658" s="15" t="s">
        <v>65</v>
      </c>
      <c r="S658" s="15">
        <v>0</v>
      </c>
      <c r="T658" s="15">
        <v>0</v>
      </c>
      <c r="U658" s="31">
        <f t="shared" si="51"/>
        <v>0</v>
      </c>
      <c r="V658" s="24">
        <v>13.5</v>
      </c>
      <c r="W658" s="24">
        <f t="shared" si="52"/>
        <v>0</v>
      </c>
      <c r="X658" s="24">
        <v>30</v>
      </c>
      <c r="Y658" s="24">
        <f t="shared" si="53"/>
        <v>0</v>
      </c>
      <c r="Z658" s="28" t="str">
        <f>IFERROR(#REF!*U658,"")</f>
        <v/>
      </c>
      <c r="AA658" s="15" t="s">
        <v>2026</v>
      </c>
      <c r="AB658" s="16">
        <f>SUM(U658/AA658)</f>
        <v>0</v>
      </c>
      <c r="AC658" s="16">
        <f t="shared" si="54"/>
        <v>0</v>
      </c>
      <c r="AD658" s="15">
        <f t="shared" si="55"/>
        <v>0</v>
      </c>
    </row>
    <row r="659" spans="1:30" ht="24.75" customHeight="1" x14ac:dyDescent="0.25">
      <c r="A659" s="14"/>
      <c r="B659" s="15" t="s">
        <v>27</v>
      </c>
      <c r="C659" s="15" t="s">
        <v>28</v>
      </c>
      <c r="D659" s="15" t="s">
        <v>29</v>
      </c>
      <c r="E659" s="15" t="s">
        <v>30</v>
      </c>
      <c r="F659" s="15" t="s">
        <v>31</v>
      </c>
      <c r="G659" s="15" t="s">
        <v>32</v>
      </c>
      <c r="H659" s="15" t="s">
        <v>33</v>
      </c>
      <c r="I659" s="15" t="s">
        <v>34</v>
      </c>
      <c r="J659" s="15" t="s">
        <v>35</v>
      </c>
      <c r="K659" s="15" t="s">
        <v>36</v>
      </c>
      <c r="L659" s="15" t="s">
        <v>37</v>
      </c>
      <c r="M659" s="15" t="s">
        <v>38</v>
      </c>
      <c r="N659" s="15" t="s">
        <v>39</v>
      </c>
      <c r="O659" s="15" t="s">
        <v>40</v>
      </c>
      <c r="P659" s="15" t="s">
        <v>41</v>
      </c>
      <c r="Q659" s="15" t="s">
        <v>42</v>
      </c>
      <c r="R659" s="15" t="s">
        <v>43</v>
      </c>
      <c r="S659" s="15">
        <v>554</v>
      </c>
      <c r="T659" s="15">
        <v>0</v>
      </c>
      <c r="U659" s="31">
        <f t="shared" si="51"/>
        <v>554</v>
      </c>
      <c r="V659" s="24">
        <v>18.899999999999999</v>
      </c>
      <c r="W659" s="24">
        <f t="shared" si="52"/>
        <v>10470.599999999999</v>
      </c>
      <c r="X659" s="24">
        <v>40</v>
      </c>
      <c r="Y659" s="24">
        <f t="shared" si="53"/>
        <v>22160</v>
      </c>
      <c r="Z659" s="28" t="str">
        <f>IFERROR(#REF!*U659,"")</f>
        <v/>
      </c>
      <c r="AA659" s="15" t="s">
        <v>44</v>
      </c>
      <c r="AB659" s="16">
        <f>SUM(U659/AA659)</f>
        <v>15.388888888888889</v>
      </c>
      <c r="AC659" s="16">
        <f t="shared" si="54"/>
        <v>15</v>
      </c>
      <c r="AD659" s="15">
        <f t="shared" si="55"/>
        <v>540</v>
      </c>
    </row>
    <row r="660" spans="1:30" ht="24.75" customHeight="1" x14ac:dyDescent="0.25">
      <c r="A660" s="14"/>
      <c r="B660" s="15" t="s">
        <v>27</v>
      </c>
      <c r="C660" s="15" t="s">
        <v>28</v>
      </c>
      <c r="D660" s="15" t="s">
        <v>29</v>
      </c>
      <c r="E660" s="15" t="s">
        <v>30</v>
      </c>
      <c r="F660" s="15" t="s">
        <v>31</v>
      </c>
      <c r="G660" s="15" t="s">
        <v>32</v>
      </c>
      <c r="H660" s="15" t="s">
        <v>33</v>
      </c>
      <c r="I660" s="15" t="s">
        <v>34</v>
      </c>
      <c r="J660" s="15" t="s">
        <v>35</v>
      </c>
      <c r="K660" s="15" t="s">
        <v>36</v>
      </c>
      <c r="L660" s="15" t="s">
        <v>45</v>
      </c>
      <c r="M660" s="15" t="s">
        <v>46</v>
      </c>
      <c r="N660" s="15" t="s">
        <v>47</v>
      </c>
      <c r="O660" s="15" t="s">
        <v>40</v>
      </c>
      <c r="P660" s="15" t="s">
        <v>48</v>
      </c>
      <c r="Q660" s="15" t="s">
        <v>42</v>
      </c>
      <c r="R660" s="15" t="s">
        <v>43</v>
      </c>
      <c r="S660" s="15">
        <v>1459</v>
      </c>
      <c r="T660" s="15">
        <v>0</v>
      </c>
      <c r="U660" s="31">
        <f t="shared" si="51"/>
        <v>1459</v>
      </c>
      <c r="V660" s="24">
        <v>18.899999999999999</v>
      </c>
      <c r="W660" s="24">
        <f t="shared" si="52"/>
        <v>27575.1</v>
      </c>
      <c r="X660" s="24">
        <v>40</v>
      </c>
      <c r="Y660" s="24">
        <f t="shared" si="53"/>
        <v>58360</v>
      </c>
      <c r="Z660" s="28" t="str">
        <f>IFERROR(#REF!*U660,"")</f>
        <v/>
      </c>
      <c r="AA660" s="15" t="s">
        <v>44</v>
      </c>
      <c r="AB660" s="16">
        <f>SUM(U660/AA660)</f>
        <v>40.527777777777779</v>
      </c>
      <c r="AC660" s="16">
        <f t="shared" si="54"/>
        <v>40</v>
      </c>
      <c r="AD660" s="15">
        <f t="shared" si="55"/>
        <v>1440</v>
      </c>
    </row>
    <row r="661" spans="1:30" ht="24.75" customHeight="1" x14ac:dyDescent="0.25">
      <c r="A661" s="14"/>
      <c r="B661" s="15" t="s">
        <v>27</v>
      </c>
      <c r="C661" s="15" t="s">
        <v>28</v>
      </c>
      <c r="D661" s="15" t="s">
        <v>29</v>
      </c>
      <c r="E661" s="15" t="s">
        <v>30</v>
      </c>
      <c r="F661" s="15" t="s">
        <v>31</v>
      </c>
      <c r="G661" s="15" t="s">
        <v>32</v>
      </c>
      <c r="H661" s="15" t="s">
        <v>33</v>
      </c>
      <c r="I661" s="15" t="s">
        <v>34</v>
      </c>
      <c r="J661" s="15" t="s">
        <v>35</v>
      </c>
      <c r="K661" s="15" t="s">
        <v>36</v>
      </c>
      <c r="L661" s="15" t="s">
        <v>49</v>
      </c>
      <c r="M661" s="15" t="s">
        <v>50</v>
      </c>
      <c r="N661" s="15" t="s">
        <v>51</v>
      </c>
      <c r="O661" s="15" t="s">
        <v>40</v>
      </c>
      <c r="P661" s="15" t="s">
        <v>52</v>
      </c>
      <c r="Q661" s="15" t="s">
        <v>42</v>
      </c>
      <c r="R661" s="15" t="s">
        <v>43</v>
      </c>
      <c r="S661" s="15">
        <v>933</v>
      </c>
      <c r="T661" s="15">
        <v>0</v>
      </c>
      <c r="U661" s="31">
        <f t="shared" si="51"/>
        <v>933</v>
      </c>
      <c r="V661" s="24">
        <v>18.899999999999999</v>
      </c>
      <c r="W661" s="24">
        <f t="shared" si="52"/>
        <v>17633.699999999997</v>
      </c>
      <c r="X661" s="24">
        <v>40</v>
      </c>
      <c r="Y661" s="24">
        <f t="shared" si="53"/>
        <v>37320</v>
      </c>
      <c r="Z661" s="28" t="str">
        <f>IFERROR(#REF!*U661,"")</f>
        <v/>
      </c>
      <c r="AA661" s="15" t="s">
        <v>53</v>
      </c>
      <c r="AB661" s="16">
        <f>SUM(U661/AA661)</f>
        <v>31.1</v>
      </c>
      <c r="AC661" s="16">
        <f t="shared" si="54"/>
        <v>31</v>
      </c>
      <c r="AD661" s="15">
        <f t="shared" si="55"/>
        <v>930</v>
      </c>
    </row>
    <row r="662" spans="1:30" ht="24.75" customHeight="1" x14ac:dyDescent="0.25">
      <c r="A662" s="14"/>
      <c r="B662" s="15" t="s">
        <v>27</v>
      </c>
      <c r="C662" s="15" t="s">
        <v>28</v>
      </c>
      <c r="D662" s="15" t="s">
        <v>29</v>
      </c>
      <c r="E662" s="15" t="s">
        <v>30</v>
      </c>
      <c r="F662" s="15" t="s">
        <v>31</v>
      </c>
      <c r="G662" s="15" t="s">
        <v>32</v>
      </c>
      <c r="H662" s="15" t="s">
        <v>33</v>
      </c>
      <c r="I662" s="15" t="s">
        <v>34</v>
      </c>
      <c r="J662" s="15" t="s">
        <v>35</v>
      </c>
      <c r="K662" s="15" t="s">
        <v>36</v>
      </c>
      <c r="L662" s="15" t="s">
        <v>56</v>
      </c>
      <c r="M662" s="15" t="s">
        <v>57</v>
      </c>
      <c r="N662" s="15" t="s">
        <v>58</v>
      </c>
      <c r="O662" s="15" t="s">
        <v>40</v>
      </c>
      <c r="P662" s="15" t="s">
        <v>59</v>
      </c>
      <c r="Q662" s="15" t="s">
        <v>42</v>
      </c>
      <c r="R662" s="15" t="s">
        <v>43</v>
      </c>
      <c r="S662" s="15">
        <v>475</v>
      </c>
      <c r="T662" s="15">
        <v>0</v>
      </c>
      <c r="U662" s="31">
        <f t="shared" si="51"/>
        <v>475</v>
      </c>
      <c r="V662" s="24">
        <v>18.899999999999999</v>
      </c>
      <c r="W662" s="24">
        <f t="shared" si="52"/>
        <v>8977.5</v>
      </c>
      <c r="X662" s="24">
        <v>40</v>
      </c>
      <c r="Y662" s="24">
        <f t="shared" si="53"/>
        <v>19000</v>
      </c>
      <c r="Z662" s="28" t="str">
        <f>IFERROR(#REF!*U662,"")</f>
        <v/>
      </c>
      <c r="AA662" s="15" t="s">
        <v>53</v>
      </c>
      <c r="AB662" s="16">
        <f>SUM(U662/AA662)</f>
        <v>15.833333333333334</v>
      </c>
      <c r="AC662" s="16">
        <f t="shared" si="54"/>
        <v>15</v>
      </c>
      <c r="AD662" s="15">
        <f t="shared" si="55"/>
        <v>450</v>
      </c>
    </row>
    <row r="663" spans="1:30" ht="24.75" customHeight="1" x14ac:dyDescent="0.25">
      <c r="A663" s="14"/>
      <c r="B663" s="15" t="s">
        <v>27</v>
      </c>
      <c r="C663" s="15" t="s">
        <v>28</v>
      </c>
      <c r="D663" s="15" t="s">
        <v>29</v>
      </c>
      <c r="E663" s="15" t="s">
        <v>30</v>
      </c>
      <c r="F663" s="15" t="s">
        <v>31</v>
      </c>
      <c r="G663" s="15" t="s">
        <v>32</v>
      </c>
      <c r="H663" s="15" t="s">
        <v>60</v>
      </c>
      <c r="I663" s="15" t="s">
        <v>61</v>
      </c>
      <c r="J663" s="15" t="s">
        <v>35</v>
      </c>
      <c r="K663" s="15" t="s">
        <v>36</v>
      </c>
      <c r="L663" s="15" t="s">
        <v>56</v>
      </c>
      <c r="M663" s="15" t="s">
        <v>57</v>
      </c>
      <c r="N663" s="15" t="s">
        <v>62</v>
      </c>
      <c r="O663" s="15" t="s">
        <v>40</v>
      </c>
      <c r="P663" s="15" t="s">
        <v>63</v>
      </c>
      <c r="Q663" s="15" t="s">
        <v>42</v>
      </c>
      <c r="R663" s="15" t="s">
        <v>43</v>
      </c>
      <c r="S663" s="15">
        <v>4</v>
      </c>
      <c r="T663" s="15">
        <v>0</v>
      </c>
      <c r="U663" s="31">
        <f t="shared" si="51"/>
        <v>4</v>
      </c>
      <c r="V663" s="24">
        <v>18.899999999999999</v>
      </c>
      <c r="W663" s="24">
        <f t="shared" si="52"/>
        <v>75.599999999999994</v>
      </c>
      <c r="X663" s="24">
        <v>40</v>
      </c>
      <c r="Y663" s="24">
        <f t="shared" si="53"/>
        <v>160</v>
      </c>
      <c r="Z663" s="28" t="str">
        <f>IFERROR(#REF!*U663,"")</f>
        <v/>
      </c>
      <c r="AA663" s="15" t="s">
        <v>53</v>
      </c>
      <c r="AB663" s="16">
        <f>SUM(U663/AA663)</f>
        <v>0.13333333333333333</v>
      </c>
      <c r="AC663" s="16">
        <f t="shared" si="54"/>
        <v>0</v>
      </c>
      <c r="AD663" s="15">
        <f t="shared" si="55"/>
        <v>0</v>
      </c>
    </row>
    <row r="664" spans="1:30" ht="24.75" customHeight="1" x14ac:dyDescent="0.25">
      <c r="A664" s="14"/>
      <c r="B664" s="15" t="s">
        <v>27</v>
      </c>
      <c r="C664" s="15" t="s">
        <v>28</v>
      </c>
      <c r="D664" s="15" t="s">
        <v>29</v>
      </c>
      <c r="E664" s="15" t="s">
        <v>30</v>
      </c>
      <c r="F664" s="15" t="s">
        <v>31</v>
      </c>
      <c r="G664" s="15" t="s">
        <v>32</v>
      </c>
      <c r="H664" s="15" t="s">
        <v>78</v>
      </c>
      <c r="I664" s="15" t="s">
        <v>79</v>
      </c>
      <c r="J664" s="15" t="s">
        <v>35</v>
      </c>
      <c r="K664" s="15" t="s">
        <v>36</v>
      </c>
      <c r="L664" s="15" t="s">
        <v>37</v>
      </c>
      <c r="M664" s="15" t="s">
        <v>38</v>
      </c>
      <c r="N664" s="15" t="s">
        <v>80</v>
      </c>
      <c r="O664" s="15" t="s">
        <v>40</v>
      </c>
      <c r="P664" s="15" t="s">
        <v>81</v>
      </c>
      <c r="Q664" s="15" t="s">
        <v>42</v>
      </c>
      <c r="R664" s="15" t="s">
        <v>43</v>
      </c>
      <c r="S664" s="15">
        <v>4</v>
      </c>
      <c r="T664" s="15">
        <v>0</v>
      </c>
      <c r="U664" s="31">
        <f t="shared" si="51"/>
        <v>4</v>
      </c>
      <c r="V664" s="24">
        <v>18.899999999999999</v>
      </c>
      <c r="W664" s="24">
        <f t="shared" si="52"/>
        <v>75.599999999999994</v>
      </c>
      <c r="X664" s="24">
        <v>40</v>
      </c>
      <c r="Y664" s="24">
        <f t="shared" si="53"/>
        <v>160</v>
      </c>
      <c r="Z664" s="28" t="str">
        <f>IFERROR(#REF!*U664,"")</f>
        <v/>
      </c>
      <c r="AA664" s="15" t="s">
        <v>44</v>
      </c>
      <c r="AB664" s="16">
        <f>SUM(U664/AA664)</f>
        <v>0.1111111111111111</v>
      </c>
      <c r="AC664" s="16">
        <f t="shared" si="54"/>
        <v>0</v>
      </c>
      <c r="AD664" s="15">
        <f t="shared" si="55"/>
        <v>0</v>
      </c>
    </row>
    <row r="665" spans="1:30" ht="24.75" customHeight="1" x14ac:dyDescent="0.25">
      <c r="A665" s="14"/>
      <c r="B665" s="15" t="s">
        <v>27</v>
      </c>
      <c r="C665" s="15" t="s">
        <v>28</v>
      </c>
      <c r="D665" s="15" t="s">
        <v>29</v>
      </c>
      <c r="E665" s="15" t="s">
        <v>30</v>
      </c>
      <c r="F665" s="15" t="s">
        <v>31</v>
      </c>
      <c r="G665" s="15" t="s">
        <v>32</v>
      </c>
      <c r="H665" s="15" t="s">
        <v>78</v>
      </c>
      <c r="I665" s="15" t="s">
        <v>79</v>
      </c>
      <c r="J665" s="15" t="s">
        <v>35</v>
      </c>
      <c r="K665" s="15" t="s">
        <v>36</v>
      </c>
      <c r="L665" s="15" t="s">
        <v>56</v>
      </c>
      <c r="M665" s="15" t="s">
        <v>57</v>
      </c>
      <c r="N665" s="15" t="s">
        <v>82</v>
      </c>
      <c r="O665" s="15" t="s">
        <v>40</v>
      </c>
      <c r="P665" s="15" t="s">
        <v>83</v>
      </c>
      <c r="Q665" s="15" t="s">
        <v>42</v>
      </c>
      <c r="R665" s="15" t="s">
        <v>43</v>
      </c>
      <c r="S665" s="15">
        <v>4</v>
      </c>
      <c r="T665" s="15">
        <v>0</v>
      </c>
      <c r="U665" s="31">
        <f t="shared" si="51"/>
        <v>4</v>
      </c>
      <c r="V665" s="24">
        <v>18.899999999999999</v>
      </c>
      <c r="W665" s="24">
        <f t="shared" si="52"/>
        <v>75.599999999999994</v>
      </c>
      <c r="X665" s="24">
        <v>40</v>
      </c>
      <c r="Y665" s="24">
        <f t="shared" si="53"/>
        <v>160</v>
      </c>
      <c r="Z665" s="28" t="str">
        <f>IFERROR(#REF!*U665,"")</f>
        <v/>
      </c>
      <c r="AA665" s="15" t="s">
        <v>53</v>
      </c>
      <c r="AB665" s="16">
        <f>SUM(U665/AA665)</f>
        <v>0.13333333333333333</v>
      </c>
      <c r="AC665" s="16">
        <f t="shared" si="54"/>
        <v>0</v>
      </c>
      <c r="AD665" s="15">
        <f t="shared" si="55"/>
        <v>0</v>
      </c>
    </row>
    <row r="666" spans="1:30" ht="24.75" customHeight="1" x14ac:dyDescent="0.25">
      <c r="A666" s="14"/>
      <c r="B666" s="15" t="s">
        <v>27</v>
      </c>
      <c r="C666" s="15" t="s">
        <v>85</v>
      </c>
      <c r="D666" s="15" t="s">
        <v>86</v>
      </c>
      <c r="E666" s="15" t="s">
        <v>201</v>
      </c>
      <c r="F666" s="15" t="s">
        <v>202</v>
      </c>
      <c r="G666" s="15" t="s">
        <v>203</v>
      </c>
      <c r="H666" s="15" t="s">
        <v>204</v>
      </c>
      <c r="I666" s="15" t="s">
        <v>34</v>
      </c>
      <c r="J666" s="15" t="s">
        <v>205</v>
      </c>
      <c r="K666" s="15" t="s">
        <v>206</v>
      </c>
      <c r="L666" s="15" t="s">
        <v>207</v>
      </c>
      <c r="M666" s="15" t="s">
        <v>208</v>
      </c>
      <c r="N666" s="15" t="s">
        <v>209</v>
      </c>
      <c r="O666" s="15" t="s">
        <v>95</v>
      </c>
      <c r="P666" s="15" t="s">
        <v>210</v>
      </c>
      <c r="Q666" s="15" t="s">
        <v>42</v>
      </c>
      <c r="R666" s="15" t="s">
        <v>43</v>
      </c>
      <c r="S666" s="15">
        <v>1551</v>
      </c>
      <c r="T666" s="15">
        <v>0</v>
      </c>
      <c r="U666" s="31">
        <f t="shared" si="51"/>
        <v>1551</v>
      </c>
      <c r="V666" s="24">
        <v>7.5</v>
      </c>
      <c r="W666" s="24">
        <f t="shared" si="52"/>
        <v>11632.5</v>
      </c>
      <c r="X666" s="24">
        <v>25</v>
      </c>
      <c r="Y666" s="24">
        <f t="shared" si="53"/>
        <v>38775</v>
      </c>
      <c r="Z666" s="28" t="str">
        <f>IFERROR(#REF!*U666,"")</f>
        <v/>
      </c>
      <c r="AA666" s="15" t="s">
        <v>106</v>
      </c>
      <c r="AB666" s="16">
        <f>SUM(U666/AA666)</f>
        <v>28.722222222222221</v>
      </c>
      <c r="AC666" s="16">
        <f t="shared" si="54"/>
        <v>28</v>
      </c>
      <c r="AD666" s="15">
        <f t="shared" si="55"/>
        <v>1512</v>
      </c>
    </row>
    <row r="667" spans="1:30" ht="24.75" customHeight="1" x14ac:dyDescent="0.25">
      <c r="A667" s="14"/>
      <c r="B667" s="15" t="s">
        <v>27</v>
      </c>
      <c r="C667" s="15" t="s">
        <v>85</v>
      </c>
      <c r="D667" s="15" t="s">
        <v>86</v>
      </c>
      <c r="E667" s="15" t="s">
        <v>201</v>
      </c>
      <c r="F667" s="15" t="s">
        <v>202</v>
      </c>
      <c r="G667" s="15" t="s">
        <v>203</v>
      </c>
      <c r="H667" s="15" t="s">
        <v>204</v>
      </c>
      <c r="I667" s="15" t="s">
        <v>34</v>
      </c>
      <c r="J667" s="15" t="s">
        <v>205</v>
      </c>
      <c r="K667" s="15" t="s">
        <v>206</v>
      </c>
      <c r="L667" s="15" t="s">
        <v>211</v>
      </c>
      <c r="M667" s="15" t="s">
        <v>212</v>
      </c>
      <c r="N667" s="15" t="s">
        <v>213</v>
      </c>
      <c r="O667" s="15" t="s">
        <v>95</v>
      </c>
      <c r="P667" s="15" t="s">
        <v>214</v>
      </c>
      <c r="Q667" s="15" t="s">
        <v>42</v>
      </c>
      <c r="R667" s="15" t="s">
        <v>43</v>
      </c>
      <c r="S667" s="15">
        <v>0</v>
      </c>
      <c r="T667" s="15">
        <v>0</v>
      </c>
      <c r="U667" s="31">
        <f t="shared" si="51"/>
        <v>0</v>
      </c>
      <c r="V667" s="24">
        <v>7.5</v>
      </c>
      <c r="W667" s="24">
        <f t="shared" si="52"/>
        <v>0</v>
      </c>
      <c r="X667" s="24">
        <v>25</v>
      </c>
      <c r="Y667" s="24">
        <f t="shared" si="53"/>
        <v>0</v>
      </c>
      <c r="Z667" s="28" t="str">
        <f>IFERROR(#REF!*U667,"")</f>
        <v/>
      </c>
      <c r="AA667" s="15" t="s">
        <v>106</v>
      </c>
      <c r="AB667" s="16">
        <f>SUM(U667/AA667)</f>
        <v>0</v>
      </c>
      <c r="AC667" s="16">
        <f t="shared" si="54"/>
        <v>0</v>
      </c>
      <c r="AD667" s="15">
        <f t="shared" si="55"/>
        <v>0</v>
      </c>
    </row>
    <row r="668" spans="1:30" ht="24.75" customHeight="1" x14ac:dyDescent="0.25">
      <c r="A668" s="14"/>
      <c r="B668" s="15" t="s">
        <v>27</v>
      </c>
      <c r="C668" s="15" t="s">
        <v>85</v>
      </c>
      <c r="D668" s="15" t="s">
        <v>86</v>
      </c>
      <c r="E668" s="15" t="s">
        <v>201</v>
      </c>
      <c r="F668" s="15" t="s">
        <v>202</v>
      </c>
      <c r="G668" s="15" t="s">
        <v>203</v>
      </c>
      <c r="H668" s="15" t="s">
        <v>216</v>
      </c>
      <c r="I668" s="15" t="s">
        <v>217</v>
      </c>
      <c r="J668" s="15" t="s">
        <v>205</v>
      </c>
      <c r="K668" s="15" t="s">
        <v>206</v>
      </c>
      <c r="L668" s="15" t="s">
        <v>207</v>
      </c>
      <c r="M668" s="15" t="s">
        <v>208</v>
      </c>
      <c r="N668" s="15" t="s">
        <v>218</v>
      </c>
      <c r="O668" s="15" t="s">
        <v>95</v>
      </c>
      <c r="P668" s="15" t="s">
        <v>219</v>
      </c>
      <c r="Q668" s="15" t="s">
        <v>42</v>
      </c>
      <c r="R668" s="15" t="s">
        <v>43</v>
      </c>
      <c r="S668" s="15">
        <v>1262</v>
      </c>
      <c r="T668" s="15">
        <v>0</v>
      </c>
      <c r="U668" s="31">
        <f t="shared" si="51"/>
        <v>1262</v>
      </c>
      <c r="V668" s="24">
        <v>7.5</v>
      </c>
      <c r="W668" s="24">
        <f t="shared" si="52"/>
        <v>9465</v>
      </c>
      <c r="X668" s="24">
        <v>25</v>
      </c>
      <c r="Y668" s="24">
        <f t="shared" si="53"/>
        <v>31550</v>
      </c>
      <c r="Z668" s="28" t="str">
        <f>IFERROR(#REF!*U668,"")</f>
        <v/>
      </c>
      <c r="AA668" s="15" t="s">
        <v>106</v>
      </c>
      <c r="AB668" s="16">
        <f>SUM(U668/AA668)</f>
        <v>23.37037037037037</v>
      </c>
      <c r="AC668" s="16">
        <f t="shared" si="54"/>
        <v>23</v>
      </c>
      <c r="AD668" s="15">
        <f t="shared" si="55"/>
        <v>1242</v>
      </c>
    </row>
    <row r="669" spans="1:30" ht="24.75" customHeight="1" x14ac:dyDescent="0.25">
      <c r="A669" s="14"/>
      <c r="B669" s="15" t="s">
        <v>27</v>
      </c>
      <c r="C669" s="15" t="s">
        <v>85</v>
      </c>
      <c r="D669" s="15" t="s">
        <v>86</v>
      </c>
      <c r="E669" s="15" t="s">
        <v>201</v>
      </c>
      <c r="F669" s="15" t="s">
        <v>202</v>
      </c>
      <c r="G669" s="15" t="s">
        <v>203</v>
      </c>
      <c r="H669" s="15" t="s">
        <v>216</v>
      </c>
      <c r="I669" s="15" t="s">
        <v>217</v>
      </c>
      <c r="J669" s="15" t="s">
        <v>205</v>
      </c>
      <c r="K669" s="15" t="s">
        <v>206</v>
      </c>
      <c r="L669" s="15" t="s">
        <v>211</v>
      </c>
      <c r="M669" s="15" t="s">
        <v>212</v>
      </c>
      <c r="N669" s="15" t="s">
        <v>220</v>
      </c>
      <c r="O669" s="15" t="s">
        <v>95</v>
      </c>
      <c r="P669" s="15" t="s">
        <v>221</v>
      </c>
      <c r="Q669" s="15" t="s">
        <v>42</v>
      </c>
      <c r="R669" s="15" t="s">
        <v>43</v>
      </c>
      <c r="S669" s="15">
        <v>0</v>
      </c>
      <c r="T669" s="15">
        <v>0</v>
      </c>
      <c r="U669" s="31">
        <f t="shared" si="51"/>
        <v>0</v>
      </c>
      <c r="V669" s="24">
        <v>7.5</v>
      </c>
      <c r="W669" s="24">
        <f t="shared" si="52"/>
        <v>0</v>
      </c>
      <c r="X669" s="24">
        <v>25</v>
      </c>
      <c r="Y669" s="24">
        <f t="shared" si="53"/>
        <v>0</v>
      </c>
      <c r="Z669" s="28" t="str">
        <f>IFERROR(#REF!*U669,"")</f>
        <v/>
      </c>
      <c r="AA669" s="15" t="s">
        <v>106</v>
      </c>
      <c r="AB669" s="16">
        <f>SUM(U669/AA669)</f>
        <v>0</v>
      </c>
      <c r="AC669" s="16">
        <f t="shared" si="54"/>
        <v>0</v>
      </c>
      <c r="AD669" s="15">
        <f t="shared" si="55"/>
        <v>0</v>
      </c>
    </row>
    <row r="670" spans="1:30" ht="24.75" customHeight="1" x14ac:dyDescent="0.25">
      <c r="A670" s="14"/>
      <c r="B670" s="15" t="s">
        <v>27</v>
      </c>
      <c r="C670" s="15" t="s">
        <v>85</v>
      </c>
      <c r="D670" s="15" t="s">
        <v>86</v>
      </c>
      <c r="E670" s="15" t="s">
        <v>201</v>
      </c>
      <c r="F670" s="15" t="s">
        <v>202</v>
      </c>
      <c r="G670" s="15" t="s">
        <v>203</v>
      </c>
      <c r="H670" s="15" t="s">
        <v>222</v>
      </c>
      <c r="I670" s="15" t="s">
        <v>223</v>
      </c>
      <c r="J670" s="15" t="s">
        <v>205</v>
      </c>
      <c r="K670" s="15" t="s">
        <v>206</v>
      </c>
      <c r="L670" s="15" t="s">
        <v>211</v>
      </c>
      <c r="M670" s="15" t="s">
        <v>212</v>
      </c>
      <c r="N670" s="15" t="s">
        <v>224</v>
      </c>
      <c r="O670" s="15" t="s">
        <v>95</v>
      </c>
      <c r="P670" s="15" t="s">
        <v>225</v>
      </c>
      <c r="Q670" s="15" t="s">
        <v>42</v>
      </c>
      <c r="R670" s="15" t="s">
        <v>43</v>
      </c>
      <c r="S670" s="15">
        <v>929</v>
      </c>
      <c r="T670" s="15">
        <v>0</v>
      </c>
      <c r="U670" s="31">
        <f t="shared" si="51"/>
        <v>929</v>
      </c>
      <c r="V670" s="24">
        <v>7.5</v>
      </c>
      <c r="W670" s="24">
        <f t="shared" si="52"/>
        <v>6967.5</v>
      </c>
      <c r="X670" s="24">
        <v>25</v>
      </c>
      <c r="Y670" s="24">
        <f t="shared" si="53"/>
        <v>23225</v>
      </c>
      <c r="Z670" s="28" t="str">
        <f>IFERROR(#REF!*U670,"")</f>
        <v/>
      </c>
      <c r="AA670" s="15" t="s">
        <v>106</v>
      </c>
      <c r="AB670" s="16">
        <f>SUM(U670/AA670)</f>
        <v>17.203703703703702</v>
      </c>
      <c r="AC670" s="16">
        <f t="shared" si="54"/>
        <v>17</v>
      </c>
      <c r="AD670" s="15">
        <f t="shared" si="55"/>
        <v>918</v>
      </c>
    </row>
    <row r="671" spans="1:30" ht="24.75" customHeight="1" x14ac:dyDescent="0.25">
      <c r="A671" s="14"/>
      <c r="B671" s="15" t="s">
        <v>27</v>
      </c>
      <c r="C671" s="15" t="s">
        <v>85</v>
      </c>
      <c r="D671" s="15" t="s">
        <v>86</v>
      </c>
      <c r="E671" s="15" t="s">
        <v>201</v>
      </c>
      <c r="F671" s="15" t="s">
        <v>202</v>
      </c>
      <c r="G671" s="15" t="s">
        <v>203</v>
      </c>
      <c r="H671" s="15" t="s">
        <v>226</v>
      </c>
      <c r="I671" s="15" t="s">
        <v>227</v>
      </c>
      <c r="J671" s="15" t="s">
        <v>205</v>
      </c>
      <c r="K671" s="15" t="s">
        <v>206</v>
      </c>
      <c r="L671" s="15" t="s">
        <v>207</v>
      </c>
      <c r="M671" s="15" t="s">
        <v>208</v>
      </c>
      <c r="N671" s="15" t="s">
        <v>228</v>
      </c>
      <c r="O671" s="15" t="s">
        <v>95</v>
      </c>
      <c r="P671" s="15" t="s">
        <v>229</v>
      </c>
      <c r="Q671" s="15" t="s">
        <v>42</v>
      </c>
      <c r="R671" s="15" t="s">
        <v>43</v>
      </c>
      <c r="S671" s="15">
        <v>174</v>
      </c>
      <c r="T671" s="15">
        <v>0</v>
      </c>
      <c r="U671" s="31">
        <f t="shared" si="51"/>
        <v>174</v>
      </c>
      <c r="V671" s="24">
        <v>7.5</v>
      </c>
      <c r="W671" s="24">
        <f t="shared" si="52"/>
        <v>1305</v>
      </c>
      <c r="X671" s="24">
        <v>25</v>
      </c>
      <c r="Y671" s="24">
        <f t="shared" si="53"/>
        <v>4350</v>
      </c>
      <c r="Z671" s="28" t="str">
        <f>IFERROR(#REF!*U671,"")</f>
        <v/>
      </c>
      <c r="AA671" s="15" t="s">
        <v>106</v>
      </c>
      <c r="AB671" s="16">
        <f>SUM(U671/AA671)</f>
        <v>3.2222222222222223</v>
      </c>
      <c r="AC671" s="16">
        <f t="shared" si="54"/>
        <v>3</v>
      </c>
      <c r="AD671" s="15">
        <f t="shared" si="55"/>
        <v>162</v>
      </c>
    </row>
    <row r="672" spans="1:30" ht="24.75" customHeight="1" x14ac:dyDescent="0.25">
      <c r="A672" s="14"/>
      <c r="B672" s="15" t="s">
        <v>27</v>
      </c>
      <c r="C672" s="15" t="s">
        <v>85</v>
      </c>
      <c r="D672" s="15" t="s">
        <v>86</v>
      </c>
      <c r="E672" s="15" t="s">
        <v>201</v>
      </c>
      <c r="F672" s="15" t="s">
        <v>202</v>
      </c>
      <c r="G672" s="15" t="s">
        <v>203</v>
      </c>
      <c r="H672" s="15" t="s">
        <v>226</v>
      </c>
      <c r="I672" s="15" t="s">
        <v>227</v>
      </c>
      <c r="J672" s="15" t="s">
        <v>205</v>
      </c>
      <c r="K672" s="15" t="s">
        <v>206</v>
      </c>
      <c r="L672" s="15" t="s">
        <v>211</v>
      </c>
      <c r="M672" s="15" t="s">
        <v>212</v>
      </c>
      <c r="N672" s="15" t="s">
        <v>230</v>
      </c>
      <c r="O672" s="15" t="s">
        <v>95</v>
      </c>
      <c r="P672" s="15" t="s">
        <v>231</v>
      </c>
      <c r="Q672" s="15" t="s">
        <v>42</v>
      </c>
      <c r="R672" s="15" t="s">
        <v>43</v>
      </c>
      <c r="S672" s="15">
        <v>910</v>
      </c>
      <c r="T672" s="15">
        <v>0</v>
      </c>
      <c r="U672" s="31">
        <f t="shared" si="51"/>
        <v>910</v>
      </c>
      <c r="V672" s="24">
        <v>7.5</v>
      </c>
      <c r="W672" s="24">
        <f t="shared" si="52"/>
        <v>6825</v>
      </c>
      <c r="X672" s="24">
        <v>25</v>
      </c>
      <c r="Y672" s="24">
        <f t="shared" si="53"/>
        <v>22750</v>
      </c>
      <c r="Z672" s="28" t="str">
        <f>IFERROR(#REF!*U672,"")</f>
        <v/>
      </c>
      <c r="AA672" s="15" t="s">
        <v>106</v>
      </c>
      <c r="AB672" s="16">
        <f>SUM(U672/AA672)</f>
        <v>16.851851851851851</v>
      </c>
      <c r="AC672" s="16">
        <f t="shared" si="54"/>
        <v>16</v>
      </c>
      <c r="AD672" s="15">
        <f t="shared" si="55"/>
        <v>864</v>
      </c>
    </row>
    <row r="673" spans="1:30" ht="24.75" customHeight="1" x14ac:dyDescent="0.25">
      <c r="A673" s="14"/>
      <c r="B673" s="15" t="s">
        <v>27</v>
      </c>
      <c r="C673" s="15" t="s">
        <v>28</v>
      </c>
      <c r="D673" s="15" t="s">
        <v>139</v>
      </c>
      <c r="E673" s="15" t="s">
        <v>402</v>
      </c>
      <c r="F673" s="15" t="s">
        <v>493</v>
      </c>
      <c r="G673" s="15" t="s">
        <v>494</v>
      </c>
      <c r="H673" s="15" t="s">
        <v>517</v>
      </c>
      <c r="I673" s="15" t="s">
        <v>374</v>
      </c>
      <c r="J673" s="15" t="s">
        <v>441</v>
      </c>
      <c r="K673" s="15" t="s">
        <v>442</v>
      </c>
      <c r="L673" s="15" t="s">
        <v>468</v>
      </c>
      <c r="M673" s="15" t="s">
        <v>469</v>
      </c>
      <c r="N673" s="15" t="s">
        <v>532</v>
      </c>
      <c r="O673" s="15" t="s">
        <v>498</v>
      </c>
      <c r="P673" s="15" t="s">
        <v>533</v>
      </c>
      <c r="Q673" s="15" t="s">
        <v>534</v>
      </c>
      <c r="R673" s="15" t="s">
        <v>43</v>
      </c>
      <c r="S673" s="15">
        <v>238</v>
      </c>
      <c r="T673" s="15">
        <v>0</v>
      </c>
      <c r="U673" s="31">
        <f t="shared" si="51"/>
        <v>238</v>
      </c>
      <c r="V673" s="24">
        <v>16.75</v>
      </c>
      <c r="W673" s="24">
        <f t="shared" si="52"/>
        <v>3986.5</v>
      </c>
      <c r="X673" s="24">
        <v>50</v>
      </c>
      <c r="Y673" s="24">
        <f t="shared" si="53"/>
        <v>11900</v>
      </c>
      <c r="Z673" s="28" t="str">
        <f>IFERROR(#REF!*U673,"")</f>
        <v/>
      </c>
      <c r="AA673" s="15" t="s">
        <v>445</v>
      </c>
      <c r="AB673" s="16">
        <f>SUM(U673/AA673)</f>
        <v>11.9</v>
      </c>
      <c r="AC673" s="16">
        <f t="shared" si="54"/>
        <v>11</v>
      </c>
      <c r="AD673" s="15">
        <f t="shared" si="55"/>
        <v>220</v>
      </c>
    </row>
    <row r="674" spans="1:30" ht="24.75" customHeight="1" x14ac:dyDescent="0.25">
      <c r="A674" s="14"/>
      <c r="B674" s="15" t="s">
        <v>27</v>
      </c>
      <c r="C674" s="15" t="s">
        <v>28</v>
      </c>
      <c r="D674" s="15" t="s">
        <v>139</v>
      </c>
      <c r="E674" s="15" t="s">
        <v>402</v>
      </c>
      <c r="F674" s="15" t="s">
        <v>493</v>
      </c>
      <c r="G674" s="15" t="s">
        <v>494</v>
      </c>
      <c r="H674" s="15" t="s">
        <v>517</v>
      </c>
      <c r="I674" s="15" t="s">
        <v>374</v>
      </c>
      <c r="J674" s="15" t="s">
        <v>441</v>
      </c>
      <c r="K674" s="15" t="s">
        <v>442</v>
      </c>
      <c r="L674" s="15" t="s">
        <v>37</v>
      </c>
      <c r="M674" s="15" t="s">
        <v>38</v>
      </c>
      <c r="N674" s="15" t="s">
        <v>535</v>
      </c>
      <c r="O674" s="15" t="s">
        <v>498</v>
      </c>
      <c r="P674" s="15" t="s">
        <v>536</v>
      </c>
      <c r="Q674" s="15" t="s">
        <v>534</v>
      </c>
      <c r="R674" s="15" t="s">
        <v>43</v>
      </c>
      <c r="S674" s="15">
        <v>825</v>
      </c>
      <c r="T674" s="15">
        <v>0</v>
      </c>
      <c r="U674" s="31">
        <f t="shared" si="51"/>
        <v>825</v>
      </c>
      <c r="V674" s="24">
        <v>16.75</v>
      </c>
      <c r="W674" s="24">
        <f t="shared" si="52"/>
        <v>13818.75</v>
      </c>
      <c r="X674" s="24">
        <v>50</v>
      </c>
      <c r="Y674" s="24">
        <f t="shared" si="53"/>
        <v>41250</v>
      </c>
      <c r="Z674" s="28" t="str">
        <f>IFERROR(#REF!*U674,"")</f>
        <v/>
      </c>
      <c r="AA674" s="15" t="s">
        <v>445</v>
      </c>
      <c r="AB674" s="16">
        <f>SUM(U674/AA674)</f>
        <v>41.25</v>
      </c>
      <c r="AC674" s="16">
        <f t="shared" si="54"/>
        <v>41</v>
      </c>
      <c r="AD674" s="15">
        <f t="shared" si="55"/>
        <v>820</v>
      </c>
    </row>
    <row r="675" spans="1:30" ht="24.75" customHeight="1" x14ac:dyDescent="0.25">
      <c r="A675" s="14"/>
      <c r="B675" s="15" t="s">
        <v>27</v>
      </c>
      <c r="C675" s="15" t="s">
        <v>28</v>
      </c>
      <c r="D675" s="15" t="s">
        <v>139</v>
      </c>
      <c r="E675" s="15" t="s">
        <v>402</v>
      </c>
      <c r="F675" s="15" t="s">
        <v>493</v>
      </c>
      <c r="G675" s="15" t="s">
        <v>494</v>
      </c>
      <c r="H675" s="15" t="s">
        <v>517</v>
      </c>
      <c r="I675" s="15" t="s">
        <v>374</v>
      </c>
      <c r="J675" s="15" t="s">
        <v>441</v>
      </c>
      <c r="K675" s="15" t="s">
        <v>442</v>
      </c>
      <c r="L675" s="15" t="s">
        <v>45</v>
      </c>
      <c r="M675" s="15" t="s">
        <v>46</v>
      </c>
      <c r="N675" s="15" t="s">
        <v>537</v>
      </c>
      <c r="O675" s="15" t="s">
        <v>498</v>
      </c>
      <c r="P675" s="15" t="s">
        <v>538</v>
      </c>
      <c r="Q675" s="15" t="s">
        <v>534</v>
      </c>
      <c r="R675" s="15" t="s">
        <v>43</v>
      </c>
      <c r="S675" s="15">
        <v>2350</v>
      </c>
      <c r="T675" s="15">
        <v>0</v>
      </c>
      <c r="U675" s="31">
        <f t="shared" si="51"/>
        <v>2350</v>
      </c>
      <c r="V675" s="24">
        <v>16.75</v>
      </c>
      <c r="W675" s="24">
        <f t="shared" si="52"/>
        <v>39362.5</v>
      </c>
      <c r="X675" s="24">
        <v>50</v>
      </c>
      <c r="Y675" s="24">
        <f t="shared" si="53"/>
        <v>117500</v>
      </c>
      <c r="Z675" s="28" t="str">
        <f>IFERROR(#REF!*U675,"")</f>
        <v/>
      </c>
      <c r="AA675" s="15" t="s">
        <v>445</v>
      </c>
      <c r="AB675" s="16">
        <f>SUM(U675/AA675)</f>
        <v>117.5</v>
      </c>
      <c r="AC675" s="16">
        <f t="shared" si="54"/>
        <v>117</v>
      </c>
      <c r="AD675" s="15">
        <f t="shared" si="55"/>
        <v>2340</v>
      </c>
    </row>
    <row r="676" spans="1:30" ht="24.75" customHeight="1" x14ac:dyDescent="0.25">
      <c r="A676" s="14"/>
      <c r="B676" s="15" t="s">
        <v>27</v>
      </c>
      <c r="C676" s="15" t="s">
        <v>28</v>
      </c>
      <c r="D676" s="15" t="s">
        <v>139</v>
      </c>
      <c r="E676" s="15" t="s">
        <v>402</v>
      </c>
      <c r="F676" s="15" t="s">
        <v>493</v>
      </c>
      <c r="G676" s="15" t="s">
        <v>494</v>
      </c>
      <c r="H676" s="15" t="s">
        <v>517</v>
      </c>
      <c r="I676" s="15" t="s">
        <v>374</v>
      </c>
      <c r="J676" s="15" t="s">
        <v>441</v>
      </c>
      <c r="K676" s="15" t="s">
        <v>442</v>
      </c>
      <c r="L676" s="15" t="s">
        <v>49</v>
      </c>
      <c r="M676" s="15" t="s">
        <v>50</v>
      </c>
      <c r="N676" s="15" t="s">
        <v>539</v>
      </c>
      <c r="O676" s="15" t="s">
        <v>498</v>
      </c>
      <c r="P676" s="15" t="s">
        <v>540</v>
      </c>
      <c r="Q676" s="15" t="s">
        <v>534</v>
      </c>
      <c r="R676" s="15" t="s">
        <v>43</v>
      </c>
      <c r="S676" s="15">
        <v>2207</v>
      </c>
      <c r="T676" s="15">
        <v>0</v>
      </c>
      <c r="U676" s="31">
        <f t="shared" si="51"/>
        <v>2207</v>
      </c>
      <c r="V676" s="24">
        <v>16.75</v>
      </c>
      <c r="W676" s="24">
        <f t="shared" si="52"/>
        <v>36967.25</v>
      </c>
      <c r="X676" s="24">
        <v>50</v>
      </c>
      <c r="Y676" s="24">
        <f t="shared" si="53"/>
        <v>110350</v>
      </c>
      <c r="Z676" s="28" t="str">
        <f>IFERROR(#REF!*U676,"")</f>
        <v/>
      </c>
      <c r="AA676" s="15" t="s">
        <v>414</v>
      </c>
      <c r="AB676" s="16">
        <f>SUM(U676/AA676)</f>
        <v>122.61111111111111</v>
      </c>
      <c r="AC676" s="16">
        <f t="shared" si="54"/>
        <v>122</v>
      </c>
      <c r="AD676" s="15">
        <f t="shared" si="55"/>
        <v>2196</v>
      </c>
    </row>
    <row r="677" spans="1:30" ht="24.75" customHeight="1" x14ac:dyDescent="0.25">
      <c r="A677" s="14"/>
      <c r="B677" s="15" t="s">
        <v>27</v>
      </c>
      <c r="C677" s="15" t="s">
        <v>28</v>
      </c>
      <c r="D677" s="15" t="s">
        <v>139</v>
      </c>
      <c r="E677" s="15" t="s">
        <v>402</v>
      </c>
      <c r="F677" s="15" t="s">
        <v>493</v>
      </c>
      <c r="G677" s="15" t="s">
        <v>494</v>
      </c>
      <c r="H677" s="15" t="s">
        <v>517</v>
      </c>
      <c r="I677" s="15" t="s">
        <v>374</v>
      </c>
      <c r="J677" s="15" t="s">
        <v>441</v>
      </c>
      <c r="K677" s="15" t="s">
        <v>442</v>
      </c>
      <c r="L677" s="15" t="s">
        <v>56</v>
      </c>
      <c r="M677" s="15" t="s">
        <v>57</v>
      </c>
      <c r="N677" s="15" t="s">
        <v>541</v>
      </c>
      <c r="O677" s="15" t="s">
        <v>498</v>
      </c>
      <c r="P677" s="15" t="s">
        <v>542</v>
      </c>
      <c r="Q677" s="15" t="s">
        <v>534</v>
      </c>
      <c r="R677" s="15" t="s">
        <v>43</v>
      </c>
      <c r="S677" s="15">
        <v>831</v>
      </c>
      <c r="T677" s="15">
        <v>0</v>
      </c>
      <c r="U677" s="31">
        <f t="shared" si="51"/>
        <v>831</v>
      </c>
      <c r="V677" s="24">
        <v>16.75</v>
      </c>
      <c r="W677" s="24">
        <f t="shared" si="52"/>
        <v>13919.25</v>
      </c>
      <c r="X677" s="24">
        <v>50</v>
      </c>
      <c r="Y677" s="24">
        <f t="shared" si="53"/>
        <v>41550</v>
      </c>
      <c r="Z677" s="28" t="str">
        <f>IFERROR(#REF!*U677,"")</f>
        <v/>
      </c>
      <c r="AA677" s="15" t="s">
        <v>414</v>
      </c>
      <c r="AB677" s="16">
        <f>SUM(U677/AA677)</f>
        <v>46.166666666666664</v>
      </c>
      <c r="AC677" s="16">
        <f t="shared" si="54"/>
        <v>46</v>
      </c>
      <c r="AD677" s="15">
        <f t="shared" si="55"/>
        <v>828</v>
      </c>
    </row>
    <row r="678" spans="1:30" ht="24.75" customHeight="1" x14ac:dyDescent="0.25">
      <c r="A678" s="14"/>
      <c r="B678" s="15" t="s">
        <v>27</v>
      </c>
      <c r="C678" s="15" t="s">
        <v>28</v>
      </c>
      <c r="D678" s="15" t="s">
        <v>139</v>
      </c>
      <c r="E678" s="15" t="s">
        <v>402</v>
      </c>
      <c r="F678" s="15" t="s">
        <v>493</v>
      </c>
      <c r="G678" s="15" t="s">
        <v>494</v>
      </c>
      <c r="H678" s="15" t="s">
        <v>517</v>
      </c>
      <c r="I678" s="15" t="s">
        <v>374</v>
      </c>
      <c r="J678" s="15" t="s">
        <v>441</v>
      </c>
      <c r="K678" s="15" t="s">
        <v>442</v>
      </c>
      <c r="L678" s="15" t="s">
        <v>115</v>
      </c>
      <c r="M678" s="15" t="s">
        <v>116</v>
      </c>
      <c r="N678" s="15" t="s">
        <v>543</v>
      </c>
      <c r="O678" s="15" t="s">
        <v>498</v>
      </c>
      <c r="P678" s="15" t="s">
        <v>544</v>
      </c>
      <c r="Q678" s="15" t="s">
        <v>534</v>
      </c>
      <c r="R678" s="15" t="s">
        <v>43</v>
      </c>
      <c r="S678" s="15">
        <v>454</v>
      </c>
      <c r="T678" s="15">
        <v>0</v>
      </c>
      <c r="U678" s="31">
        <f t="shared" si="51"/>
        <v>454</v>
      </c>
      <c r="V678" s="24">
        <v>16.75</v>
      </c>
      <c r="W678" s="24">
        <f t="shared" si="52"/>
        <v>7604.5</v>
      </c>
      <c r="X678" s="24">
        <v>50</v>
      </c>
      <c r="Y678" s="24">
        <f t="shared" si="53"/>
        <v>22700</v>
      </c>
      <c r="Z678" s="28" t="str">
        <f>IFERROR(#REF!*U678,"")</f>
        <v/>
      </c>
      <c r="AA678" s="15" t="s">
        <v>414</v>
      </c>
      <c r="AB678" s="16">
        <f>SUM(U678/AA678)</f>
        <v>25.222222222222221</v>
      </c>
      <c r="AC678" s="16">
        <f t="shared" si="54"/>
        <v>25</v>
      </c>
      <c r="AD678" s="15">
        <f t="shared" si="55"/>
        <v>450</v>
      </c>
    </row>
    <row r="679" spans="1:30" ht="24.75" customHeight="1" x14ac:dyDescent="0.25">
      <c r="A679" s="14"/>
      <c r="B679" s="15" t="s">
        <v>27</v>
      </c>
      <c r="C679" s="15" t="s">
        <v>28</v>
      </c>
      <c r="D679" s="15" t="s">
        <v>139</v>
      </c>
      <c r="E679" s="15" t="s">
        <v>402</v>
      </c>
      <c r="F679" s="15" t="s">
        <v>493</v>
      </c>
      <c r="G679" s="15" t="s">
        <v>494</v>
      </c>
      <c r="H679" s="15" t="s">
        <v>394</v>
      </c>
      <c r="I679" s="15" t="s">
        <v>395</v>
      </c>
      <c r="J679" s="15" t="s">
        <v>35</v>
      </c>
      <c r="K679" s="15" t="s">
        <v>36</v>
      </c>
      <c r="L679" s="15" t="s">
        <v>115</v>
      </c>
      <c r="M679" s="15" t="s">
        <v>116</v>
      </c>
      <c r="N679" s="15" t="s">
        <v>569</v>
      </c>
      <c r="O679" s="15" t="s">
        <v>498</v>
      </c>
      <c r="P679" s="15" t="s">
        <v>570</v>
      </c>
      <c r="Q679" s="15" t="s">
        <v>534</v>
      </c>
      <c r="R679" s="15" t="s">
        <v>77</v>
      </c>
      <c r="S679" s="15">
        <v>0</v>
      </c>
      <c r="T679" s="15">
        <v>0</v>
      </c>
      <c r="U679" s="31">
        <f t="shared" si="51"/>
        <v>0</v>
      </c>
      <c r="V679" s="24">
        <v>15.75</v>
      </c>
      <c r="W679" s="24">
        <f t="shared" si="52"/>
        <v>0</v>
      </c>
      <c r="X679" s="24">
        <v>45</v>
      </c>
      <c r="Y679" s="24">
        <f t="shared" si="53"/>
        <v>0</v>
      </c>
      <c r="Z679" s="28" t="str">
        <f>IFERROR(#REF!*U679,"")</f>
        <v/>
      </c>
      <c r="AA679" s="15" t="s">
        <v>194</v>
      </c>
      <c r="AB679" s="16">
        <f>SUM(U679/AA679)</f>
        <v>0</v>
      </c>
      <c r="AC679" s="16">
        <f t="shared" si="54"/>
        <v>0</v>
      </c>
      <c r="AD679" s="15">
        <f t="shared" si="55"/>
        <v>0</v>
      </c>
    </row>
    <row r="680" spans="1:30" ht="24.75" customHeight="1" x14ac:dyDescent="0.25">
      <c r="A680" s="14"/>
      <c r="B680" s="15" t="s">
        <v>27</v>
      </c>
      <c r="C680" s="15" t="s">
        <v>28</v>
      </c>
      <c r="D680" s="15" t="s">
        <v>139</v>
      </c>
      <c r="E680" s="15" t="s">
        <v>402</v>
      </c>
      <c r="F680" s="15" t="s">
        <v>641</v>
      </c>
      <c r="G680" s="15" t="s">
        <v>440</v>
      </c>
      <c r="H680" s="15" t="s">
        <v>513</v>
      </c>
      <c r="I680" s="15" t="s">
        <v>514</v>
      </c>
      <c r="J680" s="15" t="s">
        <v>35</v>
      </c>
      <c r="K680" s="15" t="s">
        <v>36</v>
      </c>
      <c r="L680" s="15" t="s">
        <v>415</v>
      </c>
      <c r="M680" s="15" t="s">
        <v>416</v>
      </c>
      <c r="N680" s="15" t="s">
        <v>660</v>
      </c>
      <c r="O680" s="15" t="s">
        <v>498</v>
      </c>
      <c r="P680" s="15" t="s">
        <v>661</v>
      </c>
      <c r="Q680" s="15" t="s">
        <v>534</v>
      </c>
      <c r="R680" s="15" t="s">
        <v>77</v>
      </c>
      <c r="S680" s="15">
        <v>20</v>
      </c>
      <c r="T680" s="15">
        <v>0</v>
      </c>
      <c r="U680" s="31">
        <f t="shared" si="51"/>
        <v>20</v>
      </c>
      <c r="V680" s="24">
        <v>15.75</v>
      </c>
      <c r="W680" s="24">
        <f t="shared" si="52"/>
        <v>315</v>
      </c>
      <c r="X680" s="24">
        <v>45</v>
      </c>
      <c r="Y680" s="24">
        <f t="shared" si="53"/>
        <v>900</v>
      </c>
      <c r="Z680" s="28" t="str">
        <f>IFERROR(#REF!*U680,"")</f>
        <v/>
      </c>
      <c r="AA680" s="15" t="s">
        <v>445</v>
      </c>
      <c r="AB680" s="16">
        <f>SUM(U680/AA680)</f>
        <v>1</v>
      </c>
      <c r="AC680" s="16">
        <f t="shared" si="54"/>
        <v>1</v>
      </c>
      <c r="AD680" s="15">
        <f t="shared" si="55"/>
        <v>20</v>
      </c>
    </row>
    <row r="681" spans="1:30" ht="24.75" customHeight="1" x14ac:dyDescent="0.25">
      <c r="A681" s="14"/>
      <c r="B681" s="15" t="s">
        <v>27</v>
      </c>
      <c r="C681" s="15" t="s">
        <v>85</v>
      </c>
      <c r="D681" s="15" t="s">
        <v>84</v>
      </c>
      <c r="E681" s="15" t="s">
        <v>87</v>
      </c>
      <c r="F681" s="15" t="s">
        <v>858</v>
      </c>
      <c r="G681" s="15" t="s">
        <v>859</v>
      </c>
      <c r="H681" s="15" t="s">
        <v>860</v>
      </c>
      <c r="I681" s="15" t="s">
        <v>861</v>
      </c>
      <c r="J681" s="15" t="s">
        <v>35</v>
      </c>
      <c r="K681" s="15" t="s">
        <v>36</v>
      </c>
      <c r="L681" s="15" t="s">
        <v>265</v>
      </c>
      <c r="M681" s="15" t="s">
        <v>266</v>
      </c>
      <c r="N681" s="15" t="s">
        <v>862</v>
      </c>
      <c r="O681" s="15" t="s">
        <v>412</v>
      </c>
      <c r="P681" s="15" t="s">
        <v>863</v>
      </c>
      <c r="Q681" s="15" t="s">
        <v>534</v>
      </c>
      <c r="R681" s="15" t="s">
        <v>77</v>
      </c>
      <c r="S681" s="15">
        <v>1</v>
      </c>
      <c r="T681" s="15">
        <v>0</v>
      </c>
      <c r="U681" s="31">
        <f t="shared" si="51"/>
        <v>1</v>
      </c>
      <c r="V681" s="24">
        <v>26</v>
      </c>
      <c r="W681" s="24">
        <f t="shared" si="52"/>
        <v>26</v>
      </c>
      <c r="X681" s="24">
        <v>65</v>
      </c>
      <c r="Y681" s="24">
        <f t="shared" si="53"/>
        <v>65</v>
      </c>
      <c r="Z681" s="28" t="str">
        <f>IFERROR(#REF!*U681,"")</f>
        <v/>
      </c>
      <c r="AA681" s="15" t="s">
        <v>714</v>
      </c>
      <c r="AB681" s="16">
        <f>SUM(U681/AA681)</f>
        <v>8.3333333333333329E-2</v>
      </c>
      <c r="AC681" s="16">
        <f t="shared" si="54"/>
        <v>0</v>
      </c>
      <c r="AD681" s="15">
        <f t="shared" si="55"/>
        <v>0</v>
      </c>
    </row>
    <row r="682" spans="1:30" ht="24.75" customHeight="1" x14ac:dyDescent="0.25">
      <c r="A682" s="14"/>
      <c r="B682" s="15" t="s">
        <v>27</v>
      </c>
      <c r="C682" s="15" t="s">
        <v>28</v>
      </c>
      <c r="D682" s="15" t="s">
        <v>139</v>
      </c>
      <c r="E682" s="15" t="s">
        <v>402</v>
      </c>
      <c r="F682" s="15" t="s">
        <v>940</v>
      </c>
      <c r="G682" s="15" t="s">
        <v>494</v>
      </c>
      <c r="H682" s="15" t="s">
        <v>33</v>
      </c>
      <c r="I682" s="15" t="s">
        <v>34</v>
      </c>
      <c r="J682" s="15" t="s">
        <v>124</v>
      </c>
      <c r="K682" s="15" t="s">
        <v>125</v>
      </c>
      <c r="L682" s="15" t="s">
        <v>115</v>
      </c>
      <c r="M682" s="15" t="s">
        <v>116</v>
      </c>
      <c r="N682" s="15" t="s">
        <v>941</v>
      </c>
      <c r="O682" s="15" t="s">
        <v>498</v>
      </c>
      <c r="P682" s="15" t="s">
        <v>942</v>
      </c>
      <c r="Q682" s="15" t="s">
        <v>534</v>
      </c>
      <c r="R682" s="15" t="s">
        <v>77</v>
      </c>
      <c r="S682" s="15">
        <v>0</v>
      </c>
      <c r="T682" s="15">
        <v>0</v>
      </c>
      <c r="U682" s="31">
        <f t="shared" si="51"/>
        <v>0</v>
      </c>
      <c r="V682" s="24">
        <v>1.75</v>
      </c>
      <c r="W682" s="24">
        <f t="shared" si="52"/>
        <v>0</v>
      </c>
      <c r="X682" s="24">
        <v>50</v>
      </c>
      <c r="Y682" s="24">
        <f t="shared" si="53"/>
        <v>0</v>
      </c>
      <c r="Z682" s="28" t="str">
        <f>IFERROR(#REF!*U682,"")</f>
        <v/>
      </c>
      <c r="AA682" s="15" t="s">
        <v>414</v>
      </c>
      <c r="AB682" s="16">
        <f>SUM(U682/AA682)</f>
        <v>0</v>
      </c>
      <c r="AC682" s="16">
        <f t="shared" si="54"/>
        <v>0</v>
      </c>
      <c r="AD682" s="15">
        <f t="shared" si="55"/>
        <v>0</v>
      </c>
    </row>
    <row r="683" spans="1:30" ht="24.75" customHeight="1" x14ac:dyDescent="0.25">
      <c r="A683" s="14"/>
      <c r="B683" s="15" t="s">
        <v>27</v>
      </c>
      <c r="C683" s="15" t="s">
        <v>85</v>
      </c>
      <c r="D683" s="15" t="s">
        <v>139</v>
      </c>
      <c r="E683" s="15" t="s">
        <v>201</v>
      </c>
      <c r="F683" s="15" t="s">
        <v>1521</v>
      </c>
      <c r="G683" s="15" t="s">
        <v>1522</v>
      </c>
      <c r="H683" s="15" t="s">
        <v>204</v>
      </c>
      <c r="I683" s="15" t="s">
        <v>34</v>
      </c>
      <c r="J683" s="15" t="s">
        <v>205</v>
      </c>
      <c r="K683" s="15" t="s">
        <v>206</v>
      </c>
      <c r="L683" s="15" t="s">
        <v>207</v>
      </c>
      <c r="M683" s="15" t="s">
        <v>208</v>
      </c>
      <c r="N683" s="15" t="s">
        <v>1523</v>
      </c>
      <c r="O683" s="15" t="s">
        <v>1524</v>
      </c>
      <c r="P683" s="15" t="s">
        <v>1525</v>
      </c>
      <c r="Q683" s="15" t="s">
        <v>42</v>
      </c>
      <c r="R683" s="15" t="s">
        <v>43</v>
      </c>
      <c r="S683" s="15">
        <v>495</v>
      </c>
      <c r="T683" s="15">
        <v>0</v>
      </c>
      <c r="U683" s="31">
        <f t="shared" si="51"/>
        <v>495</v>
      </c>
      <c r="V683" s="24">
        <v>13.25</v>
      </c>
      <c r="W683" s="24">
        <f t="shared" si="52"/>
        <v>6558.75</v>
      </c>
      <c r="X683" s="24">
        <v>35</v>
      </c>
      <c r="Y683" s="24">
        <f t="shared" si="53"/>
        <v>17325</v>
      </c>
      <c r="Z683" s="28" t="str">
        <f>IFERROR(#REF!*U683,"")</f>
        <v/>
      </c>
      <c r="AA683" s="15" t="s">
        <v>44</v>
      </c>
      <c r="AB683" s="16">
        <f>SUM(U683/AA683)</f>
        <v>13.75</v>
      </c>
      <c r="AC683" s="16">
        <f t="shared" si="54"/>
        <v>13</v>
      </c>
      <c r="AD683" s="15">
        <f t="shared" si="55"/>
        <v>468</v>
      </c>
    </row>
    <row r="684" spans="1:30" ht="24.75" customHeight="1" x14ac:dyDescent="0.25">
      <c r="A684" s="14"/>
      <c r="B684" s="15" t="s">
        <v>27</v>
      </c>
      <c r="C684" s="15" t="s">
        <v>85</v>
      </c>
      <c r="D684" s="15" t="s">
        <v>139</v>
      </c>
      <c r="E684" s="15" t="s">
        <v>201</v>
      </c>
      <c r="F684" s="15" t="s">
        <v>1521</v>
      </c>
      <c r="G684" s="15" t="s">
        <v>1522</v>
      </c>
      <c r="H684" s="15" t="s">
        <v>204</v>
      </c>
      <c r="I684" s="15" t="s">
        <v>34</v>
      </c>
      <c r="J684" s="15" t="s">
        <v>205</v>
      </c>
      <c r="K684" s="15" t="s">
        <v>206</v>
      </c>
      <c r="L684" s="15" t="s">
        <v>211</v>
      </c>
      <c r="M684" s="15" t="s">
        <v>212</v>
      </c>
      <c r="N684" s="15" t="s">
        <v>1526</v>
      </c>
      <c r="O684" s="15" t="s">
        <v>1524</v>
      </c>
      <c r="P684" s="15" t="s">
        <v>1527</v>
      </c>
      <c r="Q684" s="15" t="s">
        <v>42</v>
      </c>
      <c r="R684" s="15" t="s">
        <v>43</v>
      </c>
      <c r="S684" s="15">
        <v>4</v>
      </c>
      <c r="T684" s="15">
        <v>0</v>
      </c>
      <c r="U684" s="31">
        <f t="shared" si="51"/>
        <v>4</v>
      </c>
      <c r="V684" s="24">
        <v>13.25</v>
      </c>
      <c r="W684" s="24">
        <f t="shared" si="52"/>
        <v>53</v>
      </c>
      <c r="X684" s="24">
        <v>35</v>
      </c>
      <c r="Y684" s="24">
        <f t="shared" si="53"/>
        <v>140</v>
      </c>
      <c r="Z684" s="28" t="str">
        <f>IFERROR(#REF!*U684,"")</f>
        <v/>
      </c>
      <c r="AA684" s="15" t="s">
        <v>44</v>
      </c>
      <c r="AB684" s="16">
        <f>SUM(U684/AA684)</f>
        <v>0.1111111111111111</v>
      </c>
      <c r="AC684" s="16">
        <f t="shared" si="54"/>
        <v>0</v>
      </c>
      <c r="AD684" s="15">
        <f t="shared" si="55"/>
        <v>0</v>
      </c>
    </row>
    <row r="685" spans="1:30" ht="24.75" customHeight="1" x14ac:dyDescent="0.25">
      <c r="A685" s="14"/>
      <c r="B685" s="15" t="s">
        <v>27</v>
      </c>
      <c r="C685" s="15" t="s">
        <v>85</v>
      </c>
      <c r="D685" s="15" t="s">
        <v>139</v>
      </c>
      <c r="E685" s="15" t="s">
        <v>201</v>
      </c>
      <c r="F685" s="15" t="s">
        <v>1521</v>
      </c>
      <c r="G685" s="15" t="s">
        <v>1522</v>
      </c>
      <c r="H685" s="15" t="s">
        <v>216</v>
      </c>
      <c r="I685" s="15" t="s">
        <v>217</v>
      </c>
      <c r="J685" s="15" t="s">
        <v>205</v>
      </c>
      <c r="K685" s="15" t="s">
        <v>206</v>
      </c>
      <c r="L685" s="15" t="s">
        <v>207</v>
      </c>
      <c r="M685" s="15" t="s">
        <v>208</v>
      </c>
      <c r="N685" s="15" t="s">
        <v>1528</v>
      </c>
      <c r="O685" s="15" t="s">
        <v>1524</v>
      </c>
      <c r="P685" s="15" t="s">
        <v>1529</v>
      </c>
      <c r="Q685" s="15" t="s">
        <v>42</v>
      </c>
      <c r="R685" s="15" t="s">
        <v>43</v>
      </c>
      <c r="S685" s="15">
        <v>9</v>
      </c>
      <c r="T685" s="15">
        <v>0</v>
      </c>
      <c r="U685" s="31">
        <f t="shared" si="51"/>
        <v>9</v>
      </c>
      <c r="V685" s="24">
        <v>13.25</v>
      </c>
      <c r="W685" s="24">
        <f t="shared" si="52"/>
        <v>119.25</v>
      </c>
      <c r="X685" s="24">
        <v>35</v>
      </c>
      <c r="Y685" s="24">
        <f t="shared" si="53"/>
        <v>315</v>
      </c>
      <c r="Z685" s="28" t="str">
        <f>IFERROR(#REF!*U685,"")</f>
        <v/>
      </c>
      <c r="AA685" s="15" t="s">
        <v>44</v>
      </c>
      <c r="AB685" s="16">
        <f>SUM(U685/AA685)</f>
        <v>0.25</v>
      </c>
      <c r="AC685" s="16">
        <f t="shared" si="54"/>
        <v>0</v>
      </c>
      <c r="AD685" s="15">
        <f t="shared" si="55"/>
        <v>0</v>
      </c>
    </row>
    <row r="686" spans="1:30" ht="24.75" customHeight="1" x14ac:dyDescent="0.25">
      <c r="A686" s="14"/>
      <c r="B686" s="15" t="s">
        <v>27</v>
      </c>
      <c r="C686" s="15" t="s">
        <v>85</v>
      </c>
      <c r="D686" s="15" t="s">
        <v>139</v>
      </c>
      <c r="E686" s="15" t="s">
        <v>201</v>
      </c>
      <c r="F686" s="15" t="s">
        <v>1521</v>
      </c>
      <c r="G686" s="15" t="s">
        <v>1522</v>
      </c>
      <c r="H686" s="15" t="s">
        <v>216</v>
      </c>
      <c r="I686" s="15" t="s">
        <v>217</v>
      </c>
      <c r="J686" s="15" t="s">
        <v>205</v>
      </c>
      <c r="K686" s="15" t="s">
        <v>206</v>
      </c>
      <c r="L686" s="15" t="s">
        <v>211</v>
      </c>
      <c r="M686" s="15" t="s">
        <v>212</v>
      </c>
      <c r="N686" s="15" t="s">
        <v>1530</v>
      </c>
      <c r="O686" s="15" t="s">
        <v>1524</v>
      </c>
      <c r="P686" s="15" t="s">
        <v>1531</v>
      </c>
      <c r="Q686" s="15" t="s">
        <v>42</v>
      </c>
      <c r="R686" s="15" t="s">
        <v>43</v>
      </c>
      <c r="S686" s="15">
        <v>3</v>
      </c>
      <c r="T686" s="15">
        <v>0</v>
      </c>
      <c r="U686" s="31">
        <f t="shared" si="51"/>
        <v>3</v>
      </c>
      <c r="V686" s="24">
        <v>13.25</v>
      </c>
      <c r="W686" s="24">
        <f t="shared" si="52"/>
        <v>39.75</v>
      </c>
      <c r="X686" s="24">
        <v>35</v>
      </c>
      <c r="Y686" s="24">
        <f t="shared" si="53"/>
        <v>105</v>
      </c>
      <c r="Z686" s="28" t="str">
        <f>IFERROR(#REF!*U686,"")</f>
        <v/>
      </c>
      <c r="AA686" s="15" t="s">
        <v>44</v>
      </c>
      <c r="AB686" s="16">
        <f>SUM(U686/AA686)</f>
        <v>8.3333333333333329E-2</v>
      </c>
      <c r="AC686" s="16">
        <f t="shared" si="54"/>
        <v>0</v>
      </c>
      <c r="AD686" s="15">
        <f t="shared" si="55"/>
        <v>0</v>
      </c>
    </row>
    <row r="687" spans="1:30" ht="24.75" customHeight="1" x14ac:dyDescent="0.25">
      <c r="A687" s="14"/>
      <c r="B687" s="15" t="s">
        <v>27</v>
      </c>
      <c r="C687" s="15" t="s">
        <v>85</v>
      </c>
      <c r="D687" s="15" t="s">
        <v>139</v>
      </c>
      <c r="E687" s="15" t="s">
        <v>201</v>
      </c>
      <c r="F687" s="15" t="s">
        <v>1521</v>
      </c>
      <c r="G687" s="15" t="s">
        <v>1522</v>
      </c>
      <c r="H687" s="15" t="s">
        <v>222</v>
      </c>
      <c r="I687" s="15" t="s">
        <v>223</v>
      </c>
      <c r="J687" s="15" t="s">
        <v>205</v>
      </c>
      <c r="K687" s="15" t="s">
        <v>206</v>
      </c>
      <c r="L687" s="15" t="s">
        <v>211</v>
      </c>
      <c r="M687" s="15" t="s">
        <v>212</v>
      </c>
      <c r="N687" s="15" t="s">
        <v>1532</v>
      </c>
      <c r="O687" s="15" t="s">
        <v>1524</v>
      </c>
      <c r="P687" s="15" t="s">
        <v>1533</v>
      </c>
      <c r="Q687" s="15" t="s">
        <v>42</v>
      </c>
      <c r="R687" s="15" t="s">
        <v>43</v>
      </c>
      <c r="S687" s="15">
        <v>11</v>
      </c>
      <c r="T687" s="15">
        <v>0</v>
      </c>
      <c r="U687" s="31">
        <f t="shared" si="51"/>
        <v>11</v>
      </c>
      <c r="V687" s="24">
        <v>13.25</v>
      </c>
      <c r="W687" s="24">
        <f t="shared" si="52"/>
        <v>145.75</v>
      </c>
      <c r="X687" s="24">
        <v>35</v>
      </c>
      <c r="Y687" s="24">
        <f t="shared" si="53"/>
        <v>385</v>
      </c>
      <c r="Z687" s="28" t="str">
        <f>IFERROR(#REF!*U687,"")</f>
        <v/>
      </c>
      <c r="AA687" s="15" t="s">
        <v>44</v>
      </c>
      <c r="AB687" s="16">
        <f>SUM(U687/AA687)</f>
        <v>0.30555555555555558</v>
      </c>
      <c r="AC687" s="16">
        <f t="shared" si="54"/>
        <v>0</v>
      </c>
      <c r="AD687" s="15">
        <f t="shared" si="55"/>
        <v>0</v>
      </c>
    </row>
    <row r="688" spans="1:30" ht="24.75" customHeight="1" x14ac:dyDescent="0.25">
      <c r="A688" s="14"/>
      <c r="B688" s="15" t="s">
        <v>27</v>
      </c>
      <c r="C688" s="15" t="s">
        <v>85</v>
      </c>
      <c r="D688" s="15" t="s">
        <v>139</v>
      </c>
      <c r="E688" s="15" t="s">
        <v>201</v>
      </c>
      <c r="F688" s="15" t="s">
        <v>1534</v>
      </c>
      <c r="G688" s="15" t="s">
        <v>1535</v>
      </c>
      <c r="H688" s="15" t="s">
        <v>226</v>
      </c>
      <c r="I688" s="15" t="s">
        <v>227</v>
      </c>
      <c r="J688" s="15" t="s">
        <v>205</v>
      </c>
      <c r="K688" s="15" t="s">
        <v>206</v>
      </c>
      <c r="L688" s="15" t="s">
        <v>211</v>
      </c>
      <c r="M688" s="15" t="s">
        <v>212</v>
      </c>
      <c r="N688" s="15" t="s">
        <v>1536</v>
      </c>
      <c r="O688" s="15" t="s">
        <v>1524</v>
      </c>
      <c r="P688" s="15" t="s">
        <v>1537</v>
      </c>
      <c r="Q688" s="15" t="s">
        <v>42</v>
      </c>
      <c r="R688" s="15" t="s">
        <v>43</v>
      </c>
      <c r="S688" s="15">
        <v>1</v>
      </c>
      <c r="T688" s="15">
        <v>0</v>
      </c>
      <c r="U688" s="31">
        <f t="shared" si="51"/>
        <v>1</v>
      </c>
      <c r="V688" s="24">
        <v>13.25</v>
      </c>
      <c r="W688" s="24">
        <f t="shared" si="52"/>
        <v>13.25</v>
      </c>
      <c r="X688" s="24">
        <v>35</v>
      </c>
      <c r="Y688" s="24">
        <f t="shared" si="53"/>
        <v>35</v>
      </c>
      <c r="Z688" s="28" t="str">
        <f>IFERROR(#REF!*U688,"")</f>
        <v/>
      </c>
      <c r="AA688" s="15" t="s">
        <v>44</v>
      </c>
      <c r="AB688" s="16">
        <f>SUM(U688/AA688)</f>
        <v>2.7777777777777776E-2</v>
      </c>
      <c r="AC688" s="16">
        <f t="shared" si="54"/>
        <v>0</v>
      </c>
      <c r="AD688" s="15">
        <f t="shared" si="55"/>
        <v>0</v>
      </c>
    </row>
    <row r="689" spans="1:30" ht="24.75" customHeight="1" x14ac:dyDescent="0.25">
      <c r="A689" s="14"/>
      <c r="B689" s="15" t="s">
        <v>27</v>
      </c>
      <c r="C689" s="15" t="s">
        <v>28</v>
      </c>
      <c r="D689" s="15" t="s">
        <v>84</v>
      </c>
      <c r="E689" s="15" t="s">
        <v>1130</v>
      </c>
      <c r="F689" s="15" t="s">
        <v>1548</v>
      </c>
      <c r="G689" s="15" t="s">
        <v>1549</v>
      </c>
      <c r="H689" s="15" t="s">
        <v>33</v>
      </c>
      <c r="I689" s="15" t="s">
        <v>34</v>
      </c>
      <c r="J689" s="15" t="s">
        <v>429</v>
      </c>
      <c r="K689" s="15" t="s">
        <v>430</v>
      </c>
      <c r="L689" s="15" t="s">
        <v>409</v>
      </c>
      <c r="M689" s="15" t="s">
        <v>410</v>
      </c>
      <c r="N689" s="15" t="s">
        <v>1558</v>
      </c>
      <c r="O689" s="15" t="s">
        <v>976</v>
      </c>
      <c r="P689" s="15" t="s">
        <v>1559</v>
      </c>
      <c r="Q689" s="15" t="s">
        <v>534</v>
      </c>
      <c r="R689" s="15" t="s">
        <v>77</v>
      </c>
      <c r="S689" s="15">
        <v>248</v>
      </c>
      <c r="T689" s="15">
        <v>0</v>
      </c>
      <c r="U689" s="31">
        <f t="shared" si="51"/>
        <v>248</v>
      </c>
      <c r="V689" s="24">
        <v>16.100000000000001</v>
      </c>
      <c r="W689" s="24">
        <f t="shared" si="52"/>
        <v>3992.8</v>
      </c>
      <c r="X689" s="24">
        <v>40</v>
      </c>
      <c r="Y689" s="24">
        <f t="shared" si="53"/>
        <v>9920</v>
      </c>
      <c r="Z689" s="28" t="str">
        <f>IFERROR(#REF!*U689,"")</f>
        <v/>
      </c>
      <c r="AA689" s="15" t="s">
        <v>44</v>
      </c>
      <c r="AB689" s="16">
        <f>SUM(U689/AA689)</f>
        <v>6.8888888888888893</v>
      </c>
      <c r="AC689" s="16">
        <f t="shared" si="54"/>
        <v>6</v>
      </c>
      <c r="AD689" s="15">
        <f t="shared" si="55"/>
        <v>216</v>
      </c>
    </row>
    <row r="690" spans="1:30" ht="24.75" customHeight="1" x14ac:dyDescent="0.25">
      <c r="A690" s="14"/>
      <c r="B690" s="15" t="s">
        <v>27</v>
      </c>
      <c r="C690" s="15" t="s">
        <v>28</v>
      </c>
      <c r="D690" s="15" t="s">
        <v>84</v>
      </c>
      <c r="E690" s="15" t="s">
        <v>1130</v>
      </c>
      <c r="F690" s="15" t="s">
        <v>1548</v>
      </c>
      <c r="G690" s="15" t="s">
        <v>1549</v>
      </c>
      <c r="H690" s="15" t="s">
        <v>33</v>
      </c>
      <c r="I690" s="15" t="s">
        <v>34</v>
      </c>
      <c r="J690" s="15" t="s">
        <v>429</v>
      </c>
      <c r="K690" s="15" t="s">
        <v>430</v>
      </c>
      <c r="L690" s="15" t="s">
        <v>415</v>
      </c>
      <c r="M690" s="15" t="s">
        <v>416</v>
      </c>
      <c r="N690" s="15" t="s">
        <v>1560</v>
      </c>
      <c r="O690" s="15" t="s">
        <v>976</v>
      </c>
      <c r="P690" s="15" t="s">
        <v>1561</v>
      </c>
      <c r="Q690" s="15" t="s">
        <v>534</v>
      </c>
      <c r="R690" s="15" t="s">
        <v>77</v>
      </c>
      <c r="S690" s="15">
        <v>211</v>
      </c>
      <c r="T690" s="15">
        <v>0</v>
      </c>
      <c r="U690" s="31">
        <f t="shared" si="51"/>
        <v>211</v>
      </c>
      <c r="V690" s="24">
        <v>16.100000000000001</v>
      </c>
      <c r="W690" s="24">
        <f t="shared" si="52"/>
        <v>3397.1000000000004</v>
      </c>
      <c r="X690" s="24">
        <v>40</v>
      </c>
      <c r="Y690" s="24">
        <f t="shared" si="53"/>
        <v>8440</v>
      </c>
      <c r="Z690" s="28" t="str">
        <f>IFERROR(#REF!*U690,"")</f>
        <v/>
      </c>
      <c r="AA690" s="15" t="s">
        <v>44</v>
      </c>
      <c r="AB690" s="16">
        <f>SUM(U690/AA690)</f>
        <v>5.8611111111111107</v>
      </c>
      <c r="AC690" s="16">
        <f t="shared" si="54"/>
        <v>5</v>
      </c>
      <c r="AD690" s="15">
        <f t="shared" si="55"/>
        <v>180</v>
      </c>
    </row>
    <row r="691" spans="1:30" ht="24.75" customHeight="1" x14ac:dyDescent="0.25">
      <c r="A691" s="14"/>
      <c r="B691" s="15" t="s">
        <v>27</v>
      </c>
      <c r="C691" s="15" t="s">
        <v>28</v>
      </c>
      <c r="D691" s="15" t="s">
        <v>84</v>
      </c>
      <c r="E691" s="15" t="s">
        <v>1130</v>
      </c>
      <c r="F691" s="15" t="s">
        <v>1548</v>
      </c>
      <c r="G691" s="15" t="s">
        <v>1549</v>
      </c>
      <c r="H691" s="15" t="s">
        <v>33</v>
      </c>
      <c r="I691" s="15" t="s">
        <v>34</v>
      </c>
      <c r="J691" s="15" t="s">
        <v>429</v>
      </c>
      <c r="K691" s="15" t="s">
        <v>430</v>
      </c>
      <c r="L691" s="15" t="s">
        <v>419</v>
      </c>
      <c r="M691" s="15" t="s">
        <v>420</v>
      </c>
      <c r="N691" s="15" t="s">
        <v>1562</v>
      </c>
      <c r="O691" s="15" t="s">
        <v>976</v>
      </c>
      <c r="P691" s="15" t="s">
        <v>1563</v>
      </c>
      <c r="Q691" s="15" t="s">
        <v>534</v>
      </c>
      <c r="R691" s="15" t="s">
        <v>77</v>
      </c>
      <c r="S691" s="15">
        <v>240</v>
      </c>
      <c r="T691" s="15">
        <v>0</v>
      </c>
      <c r="U691" s="31">
        <f t="shared" si="51"/>
        <v>240</v>
      </c>
      <c r="V691" s="24">
        <v>16.100000000000001</v>
      </c>
      <c r="W691" s="24">
        <f t="shared" si="52"/>
        <v>3864.0000000000005</v>
      </c>
      <c r="X691" s="24">
        <v>40</v>
      </c>
      <c r="Y691" s="24">
        <f t="shared" si="53"/>
        <v>9600</v>
      </c>
      <c r="Z691" s="28" t="str">
        <f>IFERROR(#REF!*U691,"")</f>
        <v/>
      </c>
      <c r="AA691" s="15" t="s">
        <v>44</v>
      </c>
      <c r="AB691" s="16">
        <f>SUM(U691/AA691)</f>
        <v>6.666666666666667</v>
      </c>
      <c r="AC691" s="16">
        <f t="shared" si="54"/>
        <v>6</v>
      </c>
      <c r="AD691" s="15">
        <f t="shared" si="55"/>
        <v>216</v>
      </c>
    </row>
    <row r="692" spans="1:30" ht="24.75" customHeight="1" x14ac:dyDescent="0.25">
      <c r="A692" s="14"/>
      <c r="B692" s="15" t="s">
        <v>27</v>
      </c>
      <c r="C692" s="15" t="s">
        <v>28</v>
      </c>
      <c r="D692" s="15" t="s">
        <v>84</v>
      </c>
      <c r="E692" s="15" t="s">
        <v>1130</v>
      </c>
      <c r="F692" s="15" t="s">
        <v>1548</v>
      </c>
      <c r="G692" s="15" t="s">
        <v>1549</v>
      </c>
      <c r="H692" s="15" t="s">
        <v>500</v>
      </c>
      <c r="I692" s="15" t="s">
        <v>223</v>
      </c>
      <c r="J692" s="15" t="s">
        <v>429</v>
      </c>
      <c r="K692" s="15" t="s">
        <v>430</v>
      </c>
      <c r="L692" s="15" t="s">
        <v>409</v>
      </c>
      <c r="M692" s="15" t="s">
        <v>410</v>
      </c>
      <c r="N692" s="15" t="s">
        <v>1564</v>
      </c>
      <c r="O692" s="15" t="s">
        <v>976</v>
      </c>
      <c r="P692" s="15" t="s">
        <v>1565</v>
      </c>
      <c r="Q692" s="15" t="s">
        <v>534</v>
      </c>
      <c r="R692" s="15" t="s">
        <v>77</v>
      </c>
      <c r="S692" s="15">
        <v>217</v>
      </c>
      <c r="T692" s="15">
        <v>0</v>
      </c>
      <c r="U692" s="31">
        <f t="shared" si="51"/>
        <v>217</v>
      </c>
      <c r="V692" s="24">
        <v>16.100000000000001</v>
      </c>
      <c r="W692" s="24">
        <f t="shared" si="52"/>
        <v>3493.7000000000003</v>
      </c>
      <c r="X692" s="24">
        <v>40</v>
      </c>
      <c r="Y692" s="24">
        <f t="shared" si="53"/>
        <v>8680</v>
      </c>
      <c r="Z692" s="28" t="str">
        <f>IFERROR(#REF!*U692,"")</f>
        <v/>
      </c>
      <c r="AA692" s="15" t="s">
        <v>44</v>
      </c>
      <c r="AB692" s="16">
        <f>SUM(U692/AA692)</f>
        <v>6.0277777777777777</v>
      </c>
      <c r="AC692" s="16">
        <f t="shared" si="54"/>
        <v>6</v>
      </c>
      <c r="AD692" s="15">
        <f t="shared" si="55"/>
        <v>216</v>
      </c>
    </row>
    <row r="693" spans="1:30" ht="24.75" customHeight="1" x14ac:dyDescent="0.25">
      <c r="A693" s="14"/>
      <c r="B693" s="15" t="s">
        <v>27</v>
      </c>
      <c r="C693" s="15" t="s">
        <v>28</v>
      </c>
      <c r="D693" s="15" t="s">
        <v>84</v>
      </c>
      <c r="E693" s="15" t="s">
        <v>1130</v>
      </c>
      <c r="F693" s="15" t="s">
        <v>1548</v>
      </c>
      <c r="G693" s="15" t="s">
        <v>1549</v>
      </c>
      <c r="H693" s="15" t="s">
        <v>500</v>
      </c>
      <c r="I693" s="15" t="s">
        <v>223</v>
      </c>
      <c r="J693" s="15" t="s">
        <v>429</v>
      </c>
      <c r="K693" s="15" t="s">
        <v>430</v>
      </c>
      <c r="L693" s="15" t="s">
        <v>415</v>
      </c>
      <c r="M693" s="15" t="s">
        <v>416</v>
      </c>
      <c r="N693" s="15" t="s">
        <v>1566</v>
      </c>
      <c r="O693" s="15" t="s">
        <v>976</v>
      </c>
      <c r="P693" s="15" t="s">
        <v>1567</v>
      </c>
      <c r="Q693" s="15" t="s">
        <v>534</v>
      </c>
      <c r="R693" s="15" t="s">
        <v>77</v>
      </c>
      <c r="S693" s="15">
        <v>96</v>
      </c>
      <c r="T693" s="15">
        <v>0</v>
      </c>
      <c r="U693" s="31">
        <f t="shared" si="51"/>
        <v>96</v>
      </c>
      <c r="V693" s="24">
        <v>16.100000000000001</v>
      </c>
      <c r="W693" s="24">
        <f t="shared" si="52"/>
        <v>1545.6000000000001</v>
      </c>
      <c r="X693" s="24">
        <v>40</v>
      </c>
      <c r="Y693" s="24">
        <f t="shared" si="53"/>
        <v>3840</v>
      </c>
      <c r="Z693" s="28" t="str">
        <f>IFERROR(#REF!*U693,"")</f>
        <v/>
      </c>
      <c r="AA693" s="15" t="s">
        <v>44</v>
      </c>
      <c r="AB693" s="16">
        <f>SUM(U693/AA693)</f>
        <v>2.6666666666666665</v>
      </c>
      <c r="AC693" s="16">
        <f t="shared" si="54"/>
        <v>2</v>
      </c>
      <c r="AD693" s="15">
        <f t="shared" si="55"/>
        <v>72</v>
      </c>
    </row>
    <row r="694" spans="1:30" ht="24.75" customHeight="1" x14ac:dyDescent="0.25">
      <c r="A694" s="14"/>
      <c r="B694" s="15" t="s">
        <v>27</v>
      </c>
      <c r="C694" s="15" t="s">
        <v>28</v>
      </c>
      <c r="D694" s="15" t="s">
        <v>84</v>
      </c>
      <c r="E694" s="15" t="s">
        <v>1130</v>
      </c>
      <c r="F694" s="15" t="s">
        <v>1548</v>
      </c>
      <c r="G694" s="15" t="s">
        <v>1549</v>
      </c>
      <c r="H694" s="15" t="s">
        <v>500</v>
      </c>
      <c r="I694" s="15" t="s">
        <v>223</v>
      </c>
      <c r="J694" s="15" t="s">
        <v>429</v>
      </c>
      <c r="K694" s="15" t="s">
        <v>430</v>
      </c>
      <c r="L694" s="15" t="s">
        <v>419</v>
      </c>
      <c r="M694" s="15" t="s">
        <v>420</v>
      </c>
      <c r="N694" s="15" t="s">
        <v>1568</v>
      </c>
      <c r="O694" s="15" t="s">
        <v>976</v>
      </c>
      <c r="P694" s="15" t="s">
        <v>1569</v>
      </c>
      <c r="Q694" s="15" t="s">
        <v>534</v>
      </c>
      <c r="R694" s="15" t="s">
        <v>77</v>
      </c>
      <c r="S694" s="15">
        <v>129</v>
      </c>
      <c r="T694" s="15">
        <v>0</v>
      </c>
      <c r="U694" s="31">
        <f t="shared" si="51"/>
        <v>129</v>
      </c>
      <c r="V694" s="24">
        <v>16.100000000000001</v>
      </c>
      <c r="W694" s="24">
        <f t="shared" si="52"/>
        <v>2076.9</v>
      </c>
      <c r="X694" s="24">
        <v>40</v>
      </c>
      <c r="Y694" s="24">
        <f t="shared" si="53"/>
        <v>5160</v>
      </c>
      <c r="Z694" s="28" t="str">
        <f>IFERROR(#REF!*U694,"")</f>
        <v/>
      </c>
      <c r="AA694" s="15" t="s">
        <v>44</v>
      </c>
      <c r="AB694" s="16">
        <f>SUM(U694/AA694)</f>
        <v>3.5833333333333335</v>
      </c>
      <c r="AC694" s="16">
        <f t="shared" si="54"/>
        <v>3</v>
      </c>
      <c r="AD694" s="15">
        <f t="shared" si="55"/>
        <v>108</v>
      </c>
    </row>
    <row r="695" spans="1:30" ht="24.75" customHeight="1" x14ac:dyDescent="0.25">
      <c r="A695" s="14"/>
      <c r="B695" s="15" t="s">
        <v>27</v>
      </c>
      <c r="C695" s="15" t="s">
        <v>85</v>
      </c>
      <c r="D695" s="15" t="s">
        <v>72</v>
      </c>
      <c r="E695" s="15" t="s">
        <v>119</v>
      </c>
      <c r="F695" s="15" t="s">
        <v>1624</v>
      </c>
      <c r="G695" s="15" t="s">
        <v>716</v>
      </c>
      <c r="H695" s="15" t="s">
        <v>204</v>
      </c>
      <c r="I695" s="15" t="s">
        <v>34</v>
      </c>
      <c r="J695" s="15" t="s">
        <v>466</v>
      </c>
      <c r="K695" s="15" t="s">
        <v>467</v>
      </c>
      <c r="L695" s="15" t="s">
        <v>207</v>
      </c>
      <c r="M695" s="15" t="s">
        <v>208</v>
      </c>
      <c r="N695" s="15" t="s">
        <v>1625</v>
      </c>
      <c r="O695" s="15" t="s">
        <v>1626</v>
      </c>
      <c r="P695" s="15" t="s">
        <v>1627</v>
      </c>
      <c r="Q695" s="15" t="s">
        <v>42</v>
      </c>
      <c r="R695" s="15" t="s">
        <v>43</v>
      </c>
      <c r="S695" s="15">
        <v>0</v>
      </c>
      <c r="T695" s="15">
        <v>0</v>
      </c>
      <c r="U695" s="31">
        <f t="shared" si="51"/>
        <v>0</v>
      </c>
      <c r="V695" s="24">
        <v>15.75</v>
      </c>
      <c r="W695" s="24">
        <f t="shared" si="52"/>
        <v>0</v>
      </c>
      <c r="X695" s="24">
        <v>45</v>
      </c>
      <c r="Y695" s="24">
        <f t="shared" si="53"/>
        <v>0</v>
      </c>
      <c r="Z695" s="28" t="str">
        <f>IFERROR(#REF!*U695,"")</f>
        <v/>
      </c>
      <c r="AA695" s="15" t="s">
        <v>714</v>
      </c>
      <c r="AB695" s="16">
        <f>SUM(U695/AA695)</f>
        <v>0</v>
      </c>
      <c r="AC695" s="16">
        <f t="shared" si="54"/>
        <v>0</v>
      </c>
      <c r="AD695" s="15">
        <f t="shared" si="55"/>
        <v>0</v>
      </c>
    </row>
    <row r="696" spans="1:30" ht="24.75" customHeight="1" x14ac:dyDescent="0.25">
      <c r="A696" s="14"/>
      <c r="B696" s="15" t="s">
        <v>27</v>
      </c>
      <c r="C696" s="15" t="s">
        <v>85</v>
      </c>
      <c r="D696" s="15" t="s">
        <v>72</v>
      </c>
      <c r="E696" s="15" t="s">
        <v>119</v>
      </c>
      <c r="F696" s="15" t="s">
        <v>1624</v>
      </c>
      <c r="G696" s="15" t="s">
        <v>716</v>
      </c>
      <c r="H696" s="15" t="s">
        <v>204</v>
      </c>
      <c r="I696" s="15" t="s">
        <v>34</v>
      </c>
      <c r="J696" s="15" t="s">
        <v>466</v>
      </c>
      <c r="K696" s="15" t="s">
        <v>467</v>
      </c>
      <c r="L696" s="15" t="s">
        <v>211</v>
      </c>
      <c r="M696" s="15" t="s">
        <v>212</v>
      </c>
      <c r="N696" s="15" t="s">
        <v>1628</v>
      </c>
      <c r="O696" s="15" t="s">
        <v>1626</v>
      </c>
      <c r="P696" s="15" t="s">
        <v>1629</v>
      </c>
      <c r="Q696" s="15" t="s">
        <v>42</v>
      </c>
      <c r="R696" s="15" t="s">
        <v>43</v>
      </c>
      <c r="S696" s="15">
        <v>0</v>
      </c>
      <c r="T696" s="15">
        <v>0</v>
      </c>
      <c r="U696" s="31">
        <f t="shared" si="51"/>
        <v>0</v>
      </c>
      <c r="V696" s="24">
        <v>15.75</v>
      </c>
      <c r="W696" s="24">
        <f t="shared" si="52"/>
        <v>0</v>
      </c>
      <c r="X696" s="24">
        <v>45</v>
      </c>
      <c r="Y696" s="24">
        <f t="shared" si="53"/>
        <v>0</v>
      </c>
      <c r="Z696" s="28" t="str">
        <f>IFERROR(#REF!*U696,"")</f>
        <v/>
      </c>
      <c r="AA696" s="15" t="s">
        <v>714</v>
      </c>
      <c r="AB696" s="16">
        <f>SUM(U696/AA696)</f>
        <v>0</v>
      </c>
      <c r="AC696" s="16">
        <f t="shared" si="54"/>
        <v>0</v>
      </c>
      <c r="AD696" s="15">
        <f t="shared" si="55"/>
        <v>0</v>
      </c>
    </row>
    <row r="697" spans="1:30" ht="24.75" customHeight="1" x14ac:dyDescent="0.25">
      <c r="A697" s="14"/>
      <c r="B697" s="15" t="s">
        <v>27</v>
      </c>
      <c r="C697" s="15" t="s">
        <v>85</v>
      </c>
      <c r="D697" s="15" t="s">
        <v>72</v>
      </c>
      <c r="E697" s="15" t="s">
        <v>119</v>
      </c>
      <c r="F697" s="15" t="s">
        <v>1624</v>
      </c>
      <c r="G697" s="15" t="s">
        <v>716</v>
      </c>
      <c r="H697" s="15" t="s">
        <v>216</v>
      </c>
      <c r="I697" s="15" t="s">
        <v>217</v>
      </c>
      <c r="J697" s="15" t="s">
        <v>466</v>
      </c>
      <c r="K697" s="15" t="s">
        <v>467</v>
      </c>
      <c r="L697" s="15" t="s">
        <v>207</v>
      </c>
      <c r="M697" s="15" t="s">
        <v>208</v>
      </c>
      <c r="N697" s="15" t="s">
        <v>1630</v>
      </c>
      <c r="O697" s="15" t="s">
        <v>1626</v>
      </c>
      <c r="P697" s="15" t="s">
        <v>1631</v>
      </c>
      <c r="Q697" s="15" t="s">
        <v>42</v>
      </c>
      <c r="R697" s="15" t="s">
        <v>43</v>
      </c>
      <c r="S697" s="15">
        <v>0</v>
      </c>
      <c r="T697" s="15">
        <v>0</v>
      </c>
      <c r="U697" s="31">
        <f t="shared" si="51"/>
        <v>0</v>
      </c>
      <c r="V697" s="24">
        <v>15.75</v>
      </c>
      <c r="W697" s="24">
        <f t="shared" si="52"/>
        <v>0</v>
      </c>
      <c r="X697" s="24">
        <v>45</v>
      </c>
      <c r="Y697" s="24">
        <f t="shared" si="53"/>
        <v>0</v>
      </c>
      <c r="Z697" s="28" t="str">
        <f>IFERROR(#REF!*U697,"")</f>
        <v/>
      </c>
      <c r="AA697" s="15" t="s">
        <v>714</v>
      </c>
      <c r="AB697" s="16">
        <f>SUM(U697/AA697)</f>
        <v>0</v>
      </c>
      <c r="AC697" s="16">
        <f t="shared" si="54"/>
        <v>0</v>
      </c>
      <c r="AD697" s="15">
        <f t="shared" si="55"/>
        <v>0</v>
      </c>
    </row>
    <row r="698" spans="1:30" ht="24.75" customHeight="1" x14ac:dyDescent="0.25">
      <c r="A698" s="14"/>
      <c r="B698" s="15" t="s">
        <v>27</v>
      </c>
      <c r="C698" s="15" t="s">
        <v>85</v>
      </c>
      <c r="D698" s="15" t="s">
        <v>72</v>
      </c>
      <c r="E698" s="15" t="s">
        <v>119</v>
      </c>
      <c r="F698" s="15" t="s">
        <v>1624</v>
      </c>
      <c r="G698" s="15" t="s">
        <v>716</v>
      </c>
      <c r="H698" s="15" t="s">
        <v>373</v>
      </c>
      <c r="I698" s="15" t="s">
        <v>374</v>
      </c>
      <c r="J698" s="15" t="s">
        <v>466</v>
      </c>
      <c r="K698" s="15" t="s">
        <v>467</v>
      </c>
      <c r="L698" s="15" t="s">
        <v>207</v>
      </c>
      <c r="M698" s="15" t="s">
        <v>208</v>
      </c>
      <c r="N698" s="15" t="s">
        <v>1632</v>
      </c>
      <c r="O698" s="15" t="s">
        <v>1626</v>
      </c>
      <c r="P698" s="15" t="s">
        <v>1633</v>
      </c>
      <c r="Q698" s="15" t="s">
        <v>42</v>
      </c>
      <c r="R698" s="15" t="s">
        <v>43</v>
      </c>
      <c r="S698" s="15">
        <v>0</v>
      </c>
      <c r="T698" s="15">
        <v>0</v>
      </c>
      <c r="U698" s="31">
        <f t="shared" si="51"/>
        <v>0</v>
      </c>
      <c r="V698" s="24">
        <v>15.75</v>
      </c>
      <c r="W698" s="24">
        <f t="shared" si="52"/>
        <v>0</v>
      </c>
      <c r="X698" s="24">
        <v>45</v>
      </c>
      <c r="Y698" s="24">
        <f t="shared" si="53"/>
        <v>0</v>
      </c>
      <c r="Z698" s="28" t="str">
        <f>IFERROR(#REF!*U698,"")</f>
        <v/>
      </c>
      <c r="AA698" s="15" t="s">
        <v>714</v>
      </c>
      <c r="AB698" s="16">
        <f>SUM(U698/AA698)</f>
        <v>0</v>
      </c>
      <c r="AC698" s="16">
        <f t="shared" si="54"/>
        <v>0</v>
      </c>
      <c r="AD698" s="15">
        <f t="shared" si="55"/>
        <v>0</v>
      </c>
    </row>
    <row r="699" spans="1:30" ht="24.75" customHeight="1" x14ac:dyDescent="0.25">
      <c r="A699" s="14"/>
      <c r="B699" s="15" t="s">
        <v>27</v>
      </c>
      <c r="C699" s="15" t="s">
        <v>85</v>
      </c>
      <c r="D699" s="15" t="s">
        <v>72</v>
      </c>
      <c r="E699" s="15" t="s">
        <v>119</v>
      </c>
      <c r="F699" s="15" t="s">
        <v>1624</v>
      </c>
      <c r="G699" s="15" t="s">
        <v>716</v>
      </c>
      <c r="H699" s="15" t="s">
        <v>373</v>
      </c>
      <c r="I699" s="15" t="s">
        <v>374</v>
      </c>
      <c r="J699" s="15" t="s">
        <v>466</v>
      </c>
      <c r="K699" s="15" t="s">
        <v>467</v>
      </c>
      <c r="L699" s="15" t="s">
        <v>211</v>
      </c>
      <c r="M699" s="15" t="s">
        <v>212</v>
      </c>
      <c r="N699" s="15" t="s">
        <v>1634</v>
      </c>
      <c r="O699" s="15" t="s">
        <v>1626</v>
      </c>
      <c r="P699" s="15" t="s">
        <v>1635</v>
      </c>
      <c r="Q699" s="15" t="s">
        <v>42</v>
      </c>
      <c r="R699" s="15" t="s">
        <v>43</v>
      </c>
      <c r="S699" s="15">
        <v>0</v>
      </c>
      <c r="T699" s="15">
        <v>0</v>
      </c>
      <c r="U699" s="31">
        <f t="shared" si="51"/>
        <v>0</v>
      </c>
      <c r="V699" s="24">
        <v>15.75</v>
      </c>
      <c r="W699" s="24">
        <f t="shared" si="52"/>
        <v>0</v>
      </c>
      <c r="X699" s="24">
        <v>45</v>
      </c>
      <c r="Y699" s="24">
        <f t="shared" si="53"/>
        <v>0</v>
      </c>
      <c r="Z699" s="28" t="str">
        <f>IFERROR(#REF!*U699,"")</f>
        <v/>
      </c>
      <c r="AA699" s="15" t="s">
        <v>714</v>
      </c>
      <c r="AB699" s="16">
        <f>SUM(U699/AA699)</f>
        <v>0</v>
      </c>
      <c r="AC699" s="16">
        <f t="shared" si="54"/>
        <v>0</v>
      </c>
      <c r="AD699" s="15">
        <f t="shared" si="55"/>
        <v>0</v>
      </c>
    </row>
    <row r="700" spans="1:30" ht="24.75" customHeight="1" x14ac:dyDescent="0.25">
      <c r="A700" s="14"/>
      <c r="B700" s="15" t="s">
        <v>27</v>
      </c>
      <c r="C700" s="15" t="s">
        <v>85</v>
      </c>
      <c r="D700" s="15" t="s">
        <v>72</v>
      </c>
      <c r="E700" s="15" t="s">
        <v>119</v>
      </c>
      <c r="F700" s="15" t="s">
        <v>1624</v>
      </c>
      <c r="G700" s="15" t="s">
        <v>716</v>
      </c>
      <c r="H700" s="15" t="s">
        <v>222</v>
      </c>
      <c r="I700" s="15" t="s">
        <v>223</v>
      </c>
      <c r="J700" s="15" t="s">
        <v>466</v>
      </c>
      <c r="K700" s="15" t="s">
        <v>467</v>
      </c>
      <c r="L700" s="15" t="s">
        <v>211</v>
      </c>
      <c r="M700" s="15" t="s">
        <v>212</v>
      </c>
      <c r="N700" s="15" t="s">
        <v>1636</v>
      </c>
      <c r="O700" s="15" t="s">
        <v>1626</v>
      </c>
      <c r="P700" s="15" t="s">
        <v>1637</v>
      </c>
      <c r="Q700" s="15" t="s">
        <v>42</v>
      </c>
      <c r="R700" s="15" t="s">
        <v>43</v>
      </c>
      <c r="S700" s="15">
        <v>0</v>
      </c>
      <c r="T700" s="15">
        <v>0</v>
      </c>
      <c r="U700" s="31">
        <f t="shared" si="51"/>
        <v>0</v>
      </c>
      <c r="V700" s="24">
        <v>15.75</v>
      </c>
      <c r="W700" s="24">
        <f t="shared" si="52"/>
        <v>0</v>
      </c>
      <c r="X700" s="24">
        <v>45</v>
      </c>
      <c r="Y700" s="24">
        <f t="shared" si="53"/>
        <v>0</v>
      </c>
      <c r="Z700" s="28" t="str">
        <f>IFERROR(#REF!*U700,"")</f>
        <v/>
      </c>
      <c r="AA700" s="15" t="s">
        <v>714</v>
      </c>
      <c r="AB700" s="16">
        <f>SUM(U700/AA700)</f>
        <v>0</v>
      </c>
      <c r="AC700" s="16">
        <f t="shared" si="54"/>
        <v>0</v>
      </c>
      <c r="AD700" s="15">
        <f t="shared" si="55"/>
        <v>0</v>
      </c>
    </row>
    <row r="701" spans="1:30" ht="24.75" customHeight="1" x14ac:dyDescent="0.25">
      <c r="A701" s="14"/>
      <c r="B701" s="15" t="s">
        <v>27</v>
      </c>
      <c r="C701" s="15" t="s">
        <v>85</v>
      </c>
      <c r="D701" s="15" t="s">
        <v>72</v>
      </c>
      <c r="E701" s="15" t="s">
        <v>119</v>
      </c>
      <c r="F701" s="15" t="s">
        <v>1624</v>
      </c>
      <c r="G701" s="15" t="s">
        <v>716</v>
      </c>
      <c r="H701" s="15" t="s">
        <v>1638</v>
      </c>
      <c r="I701" s="15" t="s">
        <v>1639</v>
      </c>
      <c r="J701" s="15" t="s">
        <v>466</v>
      </c>
      <c r="K701" s="15" t="s">
        <v>467</v>
      </c>
      <c r="L701" s="15" t="s">
        <v>211</v>
      </c>
      <c r="M701" s="15" t="s">
        <v>212</v>
      </c>
      <c r="N701" s="15" t="s">
        <v>1640</v>
      </c>
      <c r="O701" s="15" t="s">
        <v>1626</v>
      </c>
      <c r="P701" s="15" t="s">
        <v>1641</v>
      </c>
      <c r="Q701" s="15" t="s">
        <v>42</v>
      </c>
      <c r="R701" s="15" t="s">
        <v>43</v>
      </c>
      <c r="S701" s="15">
        <v>0</v>
      </c>
      <c r="T701" s="15">
        <v>0</v>
      </c>
      <c r="U701" s="31">
        <f t="shared" si="51"/>
        <v>0</v>
      </c>
      <c r="V701" s="24">
        <v>15.75</v>
      </c>
      <c r="W701" s="24">
        <f t="shared" si="52"/>
        <v>0</v>
      </c>
      <c r="X701" s="24">
        <v>45</v>
      </c>
      <c r="Y701" s="24">
        <f t="shared" si="53"/>
        <v>0</v>
      </c>
      <c r="Z701" s="28" t="str">
        <f>IFERROR(#REF!*U701,"")</f>
        <v/>
      </c>
      <c r="AA701" s="15" t="s">
        <v>714</v>
      </c>
      <c r="AB701" s="16">
        <f>SUM(U701/AA701)</f>
        <v>0</v>
      </c>
      <c r="AC701" s="16">
        <f t="shared" si="54"/>
        <v>0</v>
      </c>
      <c r="AD701" s="15">
        <f t="shared" si="55"/>
        <v>0</v>
      </c>
    </row>
    <row r="702" spans="1:30" ht="24.75" customHeight="1" x14ac:dyDescent="0.25">
      <c r="A702" s="14"/>
      <c r="B702" s="15" t="s">
        <v>27</v>
      </c>
      <c r="C702" s="15" t="s">
        <v>85</v>
      </c>
      <c r="D702" s="15" t="s">
        <v>215</v>
      </c>
      <c r="E702" s="15" t="s">
        <v>201</v>
      </c>
      <c r="F702" s="15" t="s">
        <v>1647</v>
      </c>
      <c r="G702" s="15" t="s">
        <v>1648</v>
      </c>
      <c r="H702" s="15" t="s">
        <v>204</v>
      </c>
      <c r="I702" s="15" t="s">
        <v>34</v>
      </c>
      <c r="J702" s="15" t="s">
        <v>35</v>
      </c>
      <c r="K702" s="15" t="s">
        <v>36</v>
      </c>
      <c r="L702" s="15" t="s">
        <v>211</v>
      </c>
      <c r="M702" s="15" t="s">
        <v>212</v>
      </c>
      <c r="N702" s="15" t="s">
        <v>1649</v>
      </c>
      <c r="O702" s="15" t="s">
        <v>998</v>
      </c>
      <c r="P702" s="15" t="s">
        <v>1650</v>
      </c>
      <c r="Q702" s="15" t="s">
        <v>42</v>
      </c>
      <c r="R702" s="15" t="s">
        <v>43</v>
      </c>
      <c r="S702" s="15">
        <v>0</v>
      </c>
      <c r="T702" s="15">
        <v>0</v>
      </c>
      <c r="U702" s="31">
        <f t="shared" si="51"/>
        <v>0</v>
      </c>
      <c r="V702" s="24">
        <v>6.75</v>
      </c>
      <c r="W702" s="24">
        <f t="shared" si="52"/>
        <v>0</v>
      </c>
      <c r="X702" s="24">
        <v>20</v>
      </c>
      <c r="Y702" s="24">
        <f t="shared" si="53"/>
        <v>0</v>
      </c>
      <c r="Z702" s="28" t="str">
        <f>IFERROR(#REF!*U702,"")</f>
        <v/>
      </c>
      <c r="AA702" s="15" t="s">
        <v>1026</v>
      </c>
      <c r="AB702" s="16">
        <f>SUM(U702/AA702)</f>
        <v>0</v>
      </c>
      <c r="AC702" s="16">
        <f t="shared" si="54"/>
        <v>0</v>
      </c>
      <c r="AD702" s="15">
        <f t="shared" si="55"/>
        <v>0</v>
      </c>
    </row>
    <row r="703" spans="1:30" ht="24.75" customHeight="1" x14ac:dyDescent="0.25">
      <c r="A703" s="14"/>
      <c r="B703" s="15" t="s">
        <v>27</v>
      </c>
      <c r="C703" s="15" t="s">
        <v>85</v>
      </c>
      <c r="D703" s="15" t="s">
        <v>215</v>
      </c>
      <c r="E703" s="15" t="s">
        <v>201</v>
      </c>
      <c r="F703" s="15" t="s">
        <v>1647</v>
      </c>
      <c r="G703" s="15" t="s">
        <v>1648</v>
      </c>
      <c r="H703" s="15" t="s">
        <v>216</v>
      </c>
      <c r="I703" s="15" t="s">
        <v>217</v>
      </c>
      <c r="J703" s="15" t="s">
        <v>35</v>
      </c>
      <c r="K703" s="15" t="s">
        <v>36</v>
      </c>
      <c r="L703" s="15" t="s">
        <v>207</v>
      </c>
      <c r="M703" s="15" t="s">
        <v>208</v>
      </c>
      <c r="N703" s="15" t="s">
        <v>1651</v>
      </c>
      <c r="O703" s="15" t="s">
        <v>998</v>
      </c>
      <c r="P703" s="15" t="s">
        <v>1652</v>
      </c>
      <c r="Q703" s="15" t="s">
        <v>42</v>
      </c>
      <c r="R703" s="15" t="s">
        <v>43</v>
      </c>
      <c r="S703" s="15">
        <v>0</v>
      </c>
      <c r="T703" s="15">
        <v>0</v>
      </c>
      <c r="U703" s="31">
        <f t="shared" si="51"/>
        <v>0</v>
      </c>
      <c r="V703" s="24">
        <v>6.75</v>
      </c>
      <c r="W703" s="24">
        <f t="shared" si="52"/>
        <v>0</v>
      </c>
      <c r="X703" s="24">
        <v>20</v>
      </c>
      <c r="Y703" s="24">
        <f t="shared" si="53"/>
        <v>0</v>
      </c>
      <c r="Z703" s="28" t="str">
        <f>IFERROR(#REF!*U703,"")</f>
        <v/>
      </c>
      <c r="AA703" s="15" t="s">
        <v>1026</v>
      </c>
      <c r="AB703" s="16">
        <f>SUM(U703/AA703)</f>
        <v>0</v>
      </c>
      <c r="AC703" s="16">
        <f t="shared" si="54"/>
        <v>0</v>
      </c>
      <c r="AD703" s="15">
        <f t="shared" si="55"/>
        <v>0</v>
      </c>
    </row>
    <row r="704" spans="1:30" ht="24.75" customHeight="1" x14ac:dyDescent="0.25">
      <c r="A704" s="14"/>
      <c r="B704" s="15" t="s">
        <v>27</v>
      </c>
      <c r="C704" s="15" t="s">
        <v>85</v>
      </c>
      <c r="D704" s="15" t="s">
        <v>215</v>
      </c>
      <c r="E704" s="15" t="s">
        <v>201</v>
      </c>
      <c r="F704" s="15" t="s">
        <v>1647</v>
      </c>
      <c r="G704" s="15" t="s">
        <v>1648</v>
      </c>
      <c r="H704" s="15" t="s">
        <v>216</v>
      </c>
      <c r="I704" s="15" t="s">
        <v>217</v>
      </c>
      <c r="J704" s="15" t="s">
        <v>35</v>
      </c>
      <c r="K704" s="15" t="s">
        <v>36</v>
      </c>
      <c r="L704" s="15" t="s">
        <v>211</v>
      </c>
      <c r="M704" s="15" t="s">
        <v>212</v>
      </c>
      <c r="N704" s="15" t="s">
        <v>1653</v>
      </c>
      <c r="O704" s="15" t="s">
        <v>998</v>
      </c>
      <c r="P704" s="15" t="s">
        <v>1654</v>
      </c>
      <c r="Q704" s="15" t="s">
        <v>42</v>
      </c>
      <c r="R704" s="15" t="s">
        <v>43</v>
      </c>
      <c r="S704" s="15">
        <v>0</v>
      </c>
      <c r="T704" s="15">
        <v>0</v>
      </c>
      <c r="U704" s="31">
        <f t="shared" si="51"/>
        <v>0</v>
      </c>
      <c r="V704" s="24">
        <v>6.75</v>
      </c>
      <c r="W704" s="24">
        <f t="shared" si="52"/>
        <v>0</v>
      </c>
      <c r="X704" s="24">
        <v>20</v>
      </c>
      <c r="Y704" s="24">
        <f t="shared" si="53"/>
        <v>0</v>
      </c>
      <c r="Z704" s="28" t="str">
        <f>IFERROR(#REF!*U704,"")</f>
        <v/>
      </c>
      <c r="AA704" s="15" t="s">
        <v>1026</v>
      </c>
      <c r="AB704" s="16">
        <f>SUM(U704/AA704)</f>
        <v>0</v>
      </c>
      <c r="AC704" s="16">
        <f t="shared" si="54"/>
        <v>0</v>
      </c>
      <c r="AD704" s="15">
        <f t="shared" si="55"/>
        <v>0</v>
      </c>
    </row>
    <row r="705" spans="1:30" ht="24.75" customHeight="1" x14ac:dyDescent="0.25">
      <c r="A705" s="14"/>
      <c r="B705" s="15" t="s">
        <v>27</v>
      </c>
      <c r="C705" s="15" t="s">
        <v>85</v>
      </c>
      <c r="D705" s="15" t="s">
        <v>215</v>
      </c>
      <c r="E705" s="15" t="s">
        <v>201</v>
      </c>
      <c r="F705" s="15" t="s">
        <v>1647</v>
      </c>
      <c r="G705" s="15" t="s">
        <v>1648</v>
      </c>
      <c r="H705" s="15" t="s">
        <v>373</v>
      </c>
      <c r="I705" s="15" t="s">
        <v>374</v>
      </c>
      <c r="J705" s="15" t="s">
        <v>35</v>
      </c>
      <c r="K705" s="15" t="s">
        <v>36</v>
      </c>
      <c r="L705" s="15" t="s">
        <v>211</v>
      </c>
      <c r="M705" s="15" t="s">
        <v>212</v>
      </c>
      <c r="N705" s="15" t="s">
        <v>1655</v>
      </c>
      <c r="O705" s="15" t="s">
        <v>998</v>
      </c>
      <c r="P705" s="15" t="s">
        <v>1656</v>
      </c>
      <c r="Q705" s="15" t="s">
        <v>42</v>
      </c>
      <c r="R705" s="15" t="s">
        <v>43</v>
      </c>
      <c r="S705" s="15">
        <v>0</v>
      </c>
      <c r="T705" s="15">
        <v>0</v>
      </c>
      <c r="U705" s="31">
        <f t="shared" si="51"/>
        <v>0</v>
      </c>
      <c r="V705" s="24">
        <v>6.75</v>
      </c>
      <c r="W705" s="24">
        <f t="shared" si="52"/>
        <v>0</v>
      </c>
      <c r="X705" s="24">
        <v>20</v>
      </c>
      <c r="Y705" s="24">
        <f t="shared" si="53"/>
        <v>0</v>
      </c>
      <c r="Z705" s="28" t="str">
        <f>IFERROR(#REF!*U705,"")</f>
        <v/>
      </c>
      <c r="AA705" s="15" t="s">
        <v>1026</v>
      </c>
      <c r="AB705" s="16">
        <f>SUM(U705/AA705)</f>
        <v>0</v>
      </c>
      <c r="AC705" s="16">
        <f t="shared" si="54"/>
        <v>0</v>
      </c>
      <c r="AD705" s="15">
        <f t="shared" si="55"/>
        <v>0</v>
      </c>
    </row>
    <row r="706" spans="1:30" ht="24.75" customHeight="1" x14ac:dyDescent="0.25">
      <c r="A706" s="14"/>
      <c r="B706" s="15" t="s">
        <v>27</v>
      </c>
      <c r="C706" s="15" t="s">
        <v>85</v>
      </c>
      <c r="D706" s="15" t="s">
        <v>215</v>
      </c>
      <c r="E706" s="15" t="s">
        <v>201</v>
      </c>
      <c r="F706" s="15" t="s">
        <v>1647</v>
      </c>
      <c r="G706" s="15" t="s">
        <v>1648</v>
      </c>
      <c r="H706" s="15" t="s">
        <v>222</v>
      </c>
      <c r="I706" s="15" t="s">
        <v>223</v>
      </c>
      <c r="J706" s="15" t="s">
        <v>35</v>
      </c>
      <c r="K706" s="15" t="s">
        <v>36</v>
      </c>
      <c r="L706" s="15" t="s">
        <v>207</v>
      </c>
      <c r="M706" s="15" t="s">
        <v>208</v>
      </c>
      <c r="N706" s="15" t="s">
        <v>1657</v>
      </c>
      <c r="O706" s="15" t="s">
        <v>998</v>
      </c>
      <c r="P706" s="15" t="s">
        <v>1658</v>
      </c>
      <c r="Q706" s="15" t="s">
        <v>42</v>
      </c>
      <c r="R706" s="15" t="s">
        <v>43</v>
      </c>
      <c r="S706" s="15">
        <v>0</v>
      </c>
      <c r="T706" s="15">
        <v>0</v>
      </c>
      <c r="U706" s="31">
        <f t="shared" si="51"/>
        <v>0</v>
      </c>
      <c r="V706" s="24">
        <v>6.75</v>
      </c>
      <c r="W706" s="24">
        <f t="shared" si="52"/>
        <v>0</v>
      </c>
      <c r="X706" s="24">
        <v>20</v>
      </c>
      <c r="Y706" s="24">
        <f t="shared" si="53"/>
        <v>0</v>
      </c>
      <c r="Z706" s="28" t="str">
        <f>IFERROR(#REF!*U706,"")</f>
        <v/>
      </c>
      <c r="AA706" s="15" t="s">
        <v>1026</v>
      </c>
      <c r="AB706" s="16">
        <f>SUM(U706/AA706)</f>
        <v>0</v>
      </c>
      <c r="AC706" s="16">
        <f t="shared" si="54"/>
        <v>0</v>
      </c>
      <c r="AD706" s="15">
        <f t="shared" si="55"/>
        <v>0</v>
      </c>
    </row>
    <row r="707" spans="1:30" ht="24.75" customHeight="1" x14ac:dyDescent="0.25">
      <c r="A707" s="14"/>
      <c r="B707" s="15" t="s">
        <v>27</v>
      </c>
      <c r="C707" s="15" t="s">
        <v>85</v>
      </c>
      <c r="D707" s="15" t="s">
        <v>215</v>
      </c>
      <c r="E707" s="15" t="s">
        <v>201</v>
      </c>
      <c r="F707" s="15" t="s">
        <v>1647</v>
      </c>
      <c r="G707" s="15" t="s">
        <v>1648</v>
      </c>
      <c r="H707" s="15" t="s">
        <v>222</v>
      </c>
      <c r="I707" s="15" t="s">
        <v>223</v>
      </c>
      <c r="J707" s="15" t="s">
        <v>35</v>
      </c>
      <c r="K707" s="15" t="s">
        <v>36</v>
      </c>
      <c r="L707" s="15" t="s">
        <v>211</v>
      </c>
      <c r="M707" s="15" t="s">
        <v>212</v>
      </c>
      <c r="N707" s="15" t="s">
        <v>1659</v>
      </c>
      <c r="O707" s="15" t="s">
        <v>998</v>
      </c>
      <c r="P707" s="15" t="s">
        <v>1660</v>
      </c>
      <c r="Q707" s="15" t="s">
        <v>42</v>
      </c>
      <c r="R707" s="15" t="s">
        <v>43</v>
      </c>
      <c r="S707" s="15">
        <v>0</v>
      </c>
      <c r="T707" s="15">
        <v>0</v>
      </c>
      <c r="U707" s="31">
        <f t="shared" si="51"/>
        <v>0</v>
      </c>
      <c r="V707" s="24">
        <v>6.75</v>
      </c>
      <c r="W707" s="24">
        <f t="shared" si="52"/>
        <v>0</v>
      </c>
      <c r="X707" s="24">
        <v>20</v>
      </c>
      <c r="Y707" s="24">
        <f t="shared" si="53"/>
        <v>0</v>
      </c>
      <c r="Z707" s="28" t="str">
        <f>IFERROR(#REF!*U707,"")</f>
        <v/>
      </c>
      <c r="AA707" s="15" t="s">
        <v>1026</v>
      </c>
      <c r="AB707" s="16">
        <f>SUM(U707/AA707)</f>
        <v>0</v>
      </c>
      <c r="AC707" s="16">
        <f t="shared" si="54"/>
        <v>0</v>
      </c>
      <c r="AD707" s="15">
        <f t="shared" si="55"/>
        <v>0</v>
      </c>
    </row>
    <row r="708" spans="1:30" ht="24.75" customHeight="1" x14ac:dyDescent="0.25">
      <c r="A708" s="14"/>
      <c r="B708" s="15" t="s">
        <v>27</v>
      </c>
      <c r="C708" s="15" t="s">
        <v>85</v>
      </c>
      <c r="D708" s="15" t="s">
        <v>215</v>
      </c>
      <c r="E708" s="15" t="s">
        <v>201</v>
      </c>
      <c r="F708" s="15" t="s">
        <v>1647</v>
      </c>
      <c r="G708" s="15" t="s">
        <v>1648</v>
      </c>
      <c r="H708" s="15" t="s">
        <v>226</v>
      </c>
      <c r="I708" s="15" t="s">
        <v>227</v>
      </c>
      <c r="J708" s="15" t="s">
        <v>35</v>
      </c>
      <c r="K708" s="15" t="s">
        <v>36</v>
      </c>
      <c r="L708" s="15" t="s">
        <v>211</v>
      </c>
      <c r="M708" s="15" t="s">
        <v>212</v>
      </c>
      <c r="N708" s="15" t="s">
        <v>1661</v>
      </c>
      <c r="O708" s="15" t="s">
        <v>998</v>
      </c>
      <c r="P708" s="15" t="s">
        <v>1662</v>
      </c>
      <c r="Q708" s="15" t="s">
        <v>42</v>
      </c>
      <c r="R708" s="15" t="s">
        <v>43</v>
      </c>
      <c r="S708" s="15">
        <v>0</v>
      </c>
      <c r="T708" s="15">
        <v>0</v>
      </c>
      <c r="U708" s="31">
        <f t="shared" si="51"/>
        <v>0</v>
      </c>
      <c r="V708" s="24">
        <v>6.75</v>
      </c>
      <c r="W708" s="24">
        <f t="shared" si="52"/>
        <v>0</v>
      </c>
      <c r="X708" s="24">
        <v>20</v>
      </c>
      <c r="Y708" s="24">
        <f t="shared" si="53"/>
        <v>0</v>
      </c>
      <c r="Z708" s="28" t="str">
        <f>IFERROR(#REF!*U708,"")</f>
        <v/>
      </c>
      <c r="AA708" s="15" t="s">
        <v>1026</v>
      </c>
      <c r="AB708" s="16">
        <f>SUM(U708/AA708)</f>
        <v>0</v>
      </c>
      <c r="AC708" s="16">
        <f t="shared" si="54"/>
        <v>0</v>
      </c>
      <c r="AD708" s="15">
        <f t="shared" si="55"/>
        <v>0</v>
      </c>
    </row>
  </sheetData>
  <mergeCells count="1">
    <mergeCell ref="A4:Y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2973"/>
  <sheetViews>
    <sheetView workbookViewId="0">
      <selection activeCell="G7" sqref="G7"/>
    </sheetView>
  </sheetViews>
  <sheetFormatPr defaultColWidth="8.85546875" defaultRowHeight="15" x14ac:dyDescent="0.25"/>
  <cols>
    <col min="1" max="1" width="1.28515625" customWidth="1"/>
    <col min="2" max="4" width="11.7109375" style="1" customWidth="1"/>
    <col min="5" max="5" width="26.140625" style="1" customWidth="1"/>
    <col min="6" max="6" width="9.42578125" style="1" bestFit="1" customWidth="1"/>
    <col min="7" max="7" width="9.42578125" style="1" customWidth="1"/>
    <col min="8" max="8" width="8.28515625" style="1" bestFit="1" customWidth="1"/>
    <col min="9" max="9" width="25" style="1" bestFit="1" customWidth="1"/>
    <col min="10" max="10" width="12.28515625" style="1" bestFit="1" customWidth="1"/>
    <col min="11" max="11" width="31.85546875" style="1" bestFit="1" customWidth="1"/>
    <col min="12" max="12" width="7.28515625" style="1" bestFit="1" customWidth="1"/>
    <col min="13" max="13" width="3.42578125" style="1" bestFit="1" customWidth="1"/>
    <col min="14" max="14" width="11.28515625" style="1" bestFit="1" customWidth="1"/>
    <col min="15" max="15" width="11.28515625" style="1" customWidth="1"/>
    <col min="16" max="16" width="16.42578125" style="1" bestFit="1" customWidth="1"/>
    <col min="17" max="18" width="9.42578125" style="2" bestFit="1" customWidth="1"/>
    <col min="19" max="19" width="18.42578125" style="3" bestFit="1" customWidth="1"/>
    <col min="20" max="20" width="13.28515625" style="1" bestFit="1" customWidth="1"/>
    <col min="21" max="21" width="16.42578125" style="1" bestFit="1" customWidth="1"/>
    <col min="22" max="22" width="16.42578125" style="1" customWidth="1"/>
    <col min="25" max="25" width="19.85546875" bestFit="1" customWidth="1"/>
    <col min="26" max="26" width="18.42578125" style="4" bestFit="1" customWidth="1"/>
    <col min="28" max="28" width="19.140625" bestFit="1" customWidth="1"/>
    <col min="29" max="29" width="21.140625" bestFit="1" customWidth="1"/>
    <col min="30" max="30" width="12.85546875" bestFit="1" customWidth="1"/>
    <col min="31" max="31" width="19.42578125" bestFit="1" customWidth="1"/>
  </cols>
  <sheetData>
    <row r="1" spans="2:26" x14ac:dyDescent="0.25">
      <c r="B1" s="33" t="s">
        <v>1</v>
      </c>
      <c r="C1" s="33" t="s">
        <v>2</v>
      </c>
      <c r="D1" s="33" t="s">
        <v>3</v>
      </c>
      <c r="E1" s="33" t="s">
        <v>4</v>
      </c>
      <c r="F1" s="33" t="s">
        <v>5</v>
      </c>
      <c r="G1" s="33" t="s">
        <v>6</v>
      </c>
      <c r="H1" s="33" t="s">
        <v>7</v>
      </c>
      <c r="I1" s="33" t="s">
        <v>8</v>
      </c>
      <c r="J1" s="33" t="s">
        <v>9</v>
      </c>
      <c r="K1" s="33" t="s">
        <v>10</v>
      </c>
      <c r="L1" s="33" t="s">
        <v>11</v>
      </c>
      <c r="M1" s="33" t="s">
        <v>12</v>
      </c>
      <c r="N1" s="33" t="s">
        <v>13</v>
      </c>
      <c r="O1" s="33" t="s">
        <v>14</v>
      </c>
      <c r="P1" s="33" t="s">
        <v>15</v>
      </c>
      <c r="Q1" s="34" t="s">
        <v>16</v>
      </c>
      <c r="R1" s="34" t="s">
        <v>17</v>
      </c>
      <c r="S1" s="33" t="s">
        <v>19</v>
      </c>
      <c r="T1" s="33" t="s">
        <v>20</v>
      </c>
      <c r="U1" s="33" t="s">
        <v>21</v>
      </c>
      <c r="V1" s="33" t="s">
        <v>22</v>
      </c>
      <c r="W1" s="33" t="s">
        <v>23</v>
      </c>
      <c r="X1" s="35" t="s">
        <v>24</v>
      </c>
      <c r="Y1" s="33" t="s">
        <v>25</v>
      </c>
      <c r="Z1" s="36" t="s">
        <v>26</v>
      </c>
    </row>
    <row r="2" spans="2:26" x14ac:dyDescent="0.25">
      <c r="B2" s="1" t="s">
        <v>27</v>
      </c>
      <c r="C2" s="1" t="s">
        <v>28</v>
      </c>
      <c r="D2" s="1" t="s">
        <v>29</v>
      </c>
      <c r="E2" s="1" t="s">
        <v>30</v>
      </c>
      <c r="F2" s="1" t="s">
        <v>31</v>
      </c>
      <c r="G2" s="1" t="s">
        <v>32</v>
      </c>
      <c r="H2" s="1" t="s">
        <v>33</v>
      </c>
      <c r="I2" s="1" t="s">
        <v>34</v>
      </c>
      <c r="J2" s="1" t="s">
        <v>35</v>
      </c>
      <c r="K2" s="1" t="s">
        <v>36</v>
      </c>
      <c r="L2" s="1" t="s">
        <v>37</v>
      </c>
      <c r="M2" s="1" t="s">
        <v>38</v>
      </c>
      <c r="N2" s="1" t="s">
        <v>39</v>
      </c>
      <c r="O2" s="1" t="s">
        <v>40</v>
      </c>
      <c r="P2" s="1" t="s">
        <v>41</v>
      </c>
      <c r="Q2" s="5">
        <v>18.899999999999999</v>
      </c>
      <c r="R2" s="5">
        <v>40</v>
      </c>
      <c r="S2" s="1" t="s">
        <v>43</v>
      </c>
      <c r="T2" s="6">
        <v>554</v>
      </c>
      <c r="U2" s="6">
        <v>0</v>
      </c>
      <c r="V2" s="6">
        <f>SUM(T2:U2)</f>
        <v>554</v>
      </c>
      <c r="W2" s="1">
        <v>36</v>
      </c>
      <c r="X2" s="7">
        <f>SUM(V2/W2)</f>
        <v>15.388888888888889</v>
      </c>
      <c r="Y2" s="7">
        <f>ROUNDDOWN(X2,0)</f>
        <v>15</v>
      </c>
      <c r="Z2" s="6">
        <f>SUM(Y2*W2)</f>
        <v>540</v>
      </c>
    </row>
    <row r="3" spans="2:26" x14ac:dyDescent="0.25">
      <c r="B3" s="1" t="s">
        <v>27</v>
      </c>
      <c r="C3" s="1" t="s">
        <v>28</v>
      </c>
      <c r="D3" s="1" t="s">
        <v>29</v>
      </c>
      <c r="E3" s="1" t="s">
        <v>30</v>
      </c>
      <c r="F3" s="1" t="s">
        <v>31</v>
      </c>
      <c r="G3" s="1" t="s">
        <v>32</v>
      </c>
      <c r="H3" s="1" t="s">
        <v>33</v>
      </c>
      <c r="I3" s="1" t="s">
        <v>34</v>
      </c>
      <c r="J3" s="1" t="s">
        <v>35</v>
      </c>
      <c r="K3" s="1" t="s">
        <v>36</v>
      </c>
      <c r="L3" s="1" t="s">
        <v>45</v>
      </c>
      <c r="M3" s="1" t="s">
        <v>46</v>
      </c>
      <c r="N3" s="1" t="s">
        <v>47</v>
      </c>
      <c r="O3" s="1" t="s">
        <v>40</v>
      </c>
      <c r="P3" s="1" t="s">
        <v>48</v>
      </c>
      <c r="Q3" s="5">
        <v>18.899999999999999</v>
      </c>
      <c r="R3" s="5">
        <v>40</v>
      </c>
      <c r="S3" s="1" t="s">
        <v>43</v>
      </c>
      <c r="T3" s="6">
        <v>1459</v>
      </c>
      <c r="U3" s="6">
        <v>0</v>
      </c>
      <c r="V3" s="6">
        <f t="shared" ref="V3:V66" si="0">SUM(T3:U3)</f>
        <v>1459</v>
      </c>
      <c r="W3" s="1" t="s">
        <v>44</v>
      </c>
      <c r="X3" s="7">
        <f t="shared" ref="X3:X66" si="1">SUM(V3/W3)</f>
        <v>40.527777777777779</v>
      </c>
      <c r="Y3" s="1">
        <f t="shared" ref="Y3:Y66" si="2">ROUNDDOWN(X3,0)</f>
        <v>40</v>
      </c>
      <c r="Z3" s="6">
        <f t="shared" ref="Z3:Z66" si="3">SUM(Y3*W3)</f>
        <v>1440</v>
      </c>
    </row>
    <row r="4" spans="2:26" x14ac:dyDescent="0.25">
      <c r="B4" s="1" t="s">
        <v>27</v>
      </c>
      <c r="C4" s="1" t="s">
        <v>28</v>
      </c>
      <c r="D4" s="1" t="s">
        <v>29</v>
      </c>
      <c r="E4" s="1" t="s">
        <v>30</v>
      </c>
      <c r="F4" s="1" t="s">
        <v>31</v>
      </c>
      <c r="G4" s="1" t="s">
        <v>32</v>
      </c>
      <c r="H4" s="1" t="s">
        <v>33</v>
      </c>
      <c r="I4" s="1" t="s">
        <v>34</v>
      </c>
      <c r="J4" s="1" t="s">
        <v>35</v>
      </c>
      <c r="K4" s="1" t="s">
        <v>36</v>
      </c>
      <c r="L4" s="1" t="s">
        <v>49</v>
      </c>
      <c r="M4" s="1" t="s">
        <v>50</v>
      </c>
      <c r="N4" s="1" t="s">
        <v>51</v>
      </c>
      <c r="O4" s="1" t="s">
        <v>40</v>
      </c>
      <c r="P4" s="1" t="s">
        <v>52</v>
      </c>
      <c r="Q4" s="5">
        <v>18.899999999999999</v>
      </c>
      <c r="R4" s="5">
        <v>40</v>
      </c>
      <c r="S4" s="1" t="s">
        <v>43</v>
      </c>
      <c r="T4" s="6">
        <v>933</v>
      </c>
      <c r="U4" s="6">
        <v>0</v>
      </c>
      <c r="V4" s="6">
        <f t="shared" si="0"/>
        <v>933</v>
      </c>
      <c r="W4" s="1" t="s">
        <v>53</v>
      </c>
      <c r="X4" s="7">
        <f t="shared" si="1"/>
        <v>31.1</v>
      </c>
      <c r="Y4" s="1">
        <f t="shared" si="2"/>
        <v>31</v>
      </c>
      <c r="Z4" s="6">
        <f t="shared" si="3"/>
        <v>930</v>
      </c>
    </row>
    <row r="5" spans="2:26" x14ac:dyDescent="0.25">
      <c r="B5" s="1" t="s">
        <v>27</v>
      </c>
      <c r="C5" s="1" t="s">
        <v>28</v>
      </c>
      <c r="D5" s="1" t="s">
        <v>29</v>
      </c>
      <c r="E5" s="1" t="s">
        <v>30</v>
      </c>
      <c r="F5" s="1" t="s">
        <v>31</v>
      </c>
      <c r="G5" s="1" t="s">
        <v>32</v>
      </c>
      <c r="H5" s="1" t="s">
        <v>33</v>
      </c>
      <c r="I5" s="1" t="s">
        <v>34</v>
      </c>
      <c r="J5" s="1" t="s">
        <v>35</v>
      </c>
      <c r="K5" s="1" t="s">
        <v>36</v>
      </c>
      <c r="L5" s="1" t="s">
        <v>56</v>
      </c>
      <c r="M5" s="1" t="s">
        <v>57</v>
      </c>
      <c r="N5" s="1" t="s">
        <v>58</v>
      </c>
      <c r="O5" s="1" t="s">
        <v>40</v>
      </c>
      <c r="P5" s="1" t="s">
        <v>59</v>
      </c>
      <c r="Q5" s="5">
        <v>18.899999999999999</v>
      </c>
      <c r="R5" s="5">
        <v>40</v>
      </c>
      <c r="S5" s="1" t="s">
        <v>43</v>
      </c>
      <c r="T5" s="6">
        <v>475</v>
      </c>
      <c r="U5" s="6">
        <v>0</v>
      </c>
      <c r="V5" s="6">
        <f t="shared" si="0"/>
        <v>475</v>
      </c>
      <c r="W5" s="1" t="s">
        <v>53</v>
      </c>
      <c r="X5" s="7">
        <f t="shared" si="1"/>
        <v>15.833333333333334</v>
      </c>
      <c r="Y5" s="1">
        <f t="shared" si="2"/>
        <v>15</v>
      </c>
      <c r="Z5" s="6">
        <f t="shared" si="3"/>
        <v>450</v>
      </c>
    </row>
    <row r="6" spans="2:26" x14ac:dyDescent="0.25">
      <c r="B6" s="1" t="s">
        <v>27</v>
      </c>
      <c r="C6" s="1" t="s">
        <v>28</v>
      </c>
      <c r="D6" s="1" t="s">
        <v>29</v>
      </c>
      <c r="E6" s="1" t="s">
        <v>30</v>
      </c>
      <c r="F6" s="1" t="s">
        <v>31</v>
      </c>
      <c r="G6" s="1" t="s">
        <v>32</v>
      </c>
      <c r="H6" s="1" t="s">
        <v>60</v>
      </c>
      <c r="I6" s="1" t="s">
        <v>61</v>
      </c>
      <c r="J6" s="1" t="s">
        <v>35</v>
      </c>
      <c r="K6" s="1" t="s">
        <v>36</v>
      </c>
      <c r="L6" s="1" t="s">
        <v>56</v>
      </c>
      <c r="M6" s="1" t="s">
        <v>57</v>
      </c>
      <c r="N6" s="1" t="s">
        <v>62</v>
      </c>
      <c r="O6" s="1" t="s">
        <v>40</v>
      </c>
      <c r="P6" s="1" t="s">
        <v>63</v>
      </c>
      <c r="Q6" s="5">
        <v>18.899999999999999</v>
      </c>
      <c r="R6" s="5">
        <v>40</v>
      </c>
      <c r="S6" s="1" t="s">
        <v>43</v>
      </c>
      <c r="T6" s="6">
        <v>4</v>
      </c>
      <c r="U6" s="6">
        <v>0</v>
      </c>
      <c r="V6" s="6">
        <f t="shared" si="0"/>
        <v>4</v>
      </c>
      <c r="W6" s="1" t="s">
        <v>53</v>
      </c>
      <c r="X6" s="7">
        <f t="shared" si="1"/>
        <v>0.13333333333333333</v>
      </c>
      <c r="Y6" s="1">
        <f t="shared" si="2"/>
        <v>0</v>
      </c>
      <c r="Z6" s="6">
        <f t="shared" si="3"/>
        <v>0</v>
      </c>
    </row>
    <row r="7" spans="2:26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66</v>
      </c>
      <c r="I7" s="1" t="s">
        <v>67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68</v>
      </c>
      <c r="O7" s="1" t="s">
        <v>40</v>
      </c>
      <c r="P7" s="1" t="s">
        <v>69</v>
      </c>
      <c r="Q7" s="5">
        <v>18.899999999999999</v>
      </c>
      <c r="R7" s="5">
        <v>40</v>
      </c>
      <c r="S7" s="1" t="s">
        <v>43</v>
      </c>
      <c r="T7" s="6">
        <v>48</v>
      </c>
      <c r="U7" s="6">
        <v>0</v>
      </c>
      <c r="V7" s="6">
        <f t="shared" si="0"/>
        <v>48</v>
      </c>
      <c r="W7" s="1" t="s">
        <v>44</v>
      </c>
      <c r="X7" s="7">
        <f t="shared" si="1"/>
        <v>1.3333333333333333</v>
      </c>
      <c r="Y7" s="1">
        <f t="shared" si="2"/>
        <v>1</v>
      </c>
      <c r="Z7" s="6">
        <f t="shared" si="3"/>
        <v>36</v>
      </c>
    </row>
    <row r="8" spans="2:26" x14ac:dyDescent="0.25">
      <c r="B8" s="1" t="s">
        <v>27</v>
      </c>
      <c r="C8" s="1" t="s">
        <v>28</v>
      </c>
      <c r="D8" s="1" t="s">
        <v>29</v>
      </c>
      <c r="E8" s="1" t="s">
        <v>30</v>
      </c>
      <c r="F8" s="1" t="s">
        <v>31</v>
      </c>
      <c r="G8" s="1" t="s">
        <v>32</v>
      </c>
      <c r="H8" s="1" t="s">
        <v>66</v>
      </c>
      <c r="I8" s="1" t="s">
        <v>67</v>
      </c>
      <c r="J8" s="1" t="s">
        <v>35</v>
      </c>
      <c r="K8" s="1" t="s">
        <v>36</v>
      </c>
      <c r="L8" s="1" t="s">
        <v>45</v>
      </c>
      <c r="M8" s="1" t="s">
        <v>46</v>
      </c>
      <c r="N8" s="1" t="s">
        <v>70</v>
      </c>
      <c r="O8" s="1" t="s">
        <v>40</v>
      </c>
      <c r="P8" s="1" t="s">
        <v>71</v>
      </c>
      <c r="Q8" s="5">
        <v>18.899999999999999</v>
      </c>
      <c r="R8" s="5">
        <v>40</v>
      </c>
      <c r="S8" s="1" t="s">
        <v>43</v>
      </c>
      <c r="T8" s="6">
        <v>37</v>
      </c>
      <c r="U8" s="6">
        <v>0</v>
      </c>
      <c r="V8" s="6">
        <f t="shared" si="0"/>
        <v>37</v>
      </c>
      <c r="W8" s="1" t="s">
        <v>44</v>
      </c>
      <c r="X8" s="7">
        <f t="shared" si="1"/>
        <v>1.0277777777777777</v>
      </c>
      <c r="Y8" s="1">
        <f t="shared" si="2"/>
        <v>1</v>
      </c>
      <c r="Z8" s="6">
        <f t="shared" si="3"/>
        <v>36</v>
      </c>
    </row>
    <row r="9" spans="2:26" x14ac:dyDescent="0.25">
      <c r="B9" s="1" t="s">
        <v>27</v>
      </c>
      <c r="C9" s="1" t="s">
        <v>28</v>
      </c>
      <c r="D9" s="1" t="s">
        <v>29</v>
      </c>
      <c r="E9" s="1" t="s">
        <v>30</v>
      </c>
      <c r="F9" s="1" t="s">
        <v>31</v>
      </c>
      <c r="G9" s="1" t="s">
        <v>32</v>
      </c>
      <c r="H9" s="1" t="s">
        <v>66</v>
      </c>
      <c r="I9" s="1" t="s">
        <v>67</v>
      </c>
      <c r="J9" s="1" t="s">
        <v>35</v>
      </c>
      <c r="K9" s="1" t="s">
        <v>36</v>
      </c>
      <c r="L9" s="1" t="s">
        <v>49</v>
      </c>
      <c r="M9" s="1" t="s">
        <v>50</v>
      </c>
      <c r="N9" s="1" t="s">
        <v>73</v>
      </c>
      <c r="O9" s="1" t="s">
        <v>40</v>
      </c>
      <c r="P9" s="1" t="s">
        <v>74</v>
      </c>
      <c r="Q9" s="5">
        <v>18.899999999999999</v>
      </c>
      <c r="R9" s="5">
        <v>40</v>
      </c>
      <c r="S9" s="1" t="s">
        <v>43</v>
      </c>
      <c r="T9" s="6">
        <v>329</v>
      </c>
      <c r="U9" s="6">
        <v>0</v>
      </c>
      <c r="V9" s="6">
        <f t="shared" si="0"/>
        <v>329</v>
      </c>
      <c r="W9" s="1" t="s">
        <v>53</v>
      </c>
      <c r="X9" s="7">
        <f t="shared" si="1"/>
        <v>10.966666666666667</v>
      </c>
      <c r="Y9" s="1">
        <f t="shared" si="2"/>
        <v>10</v>
      </c>
      <c r="Z9" s="6">
        <f t="shared" si="3"/>
        <v>300</v>
      </c>
    </row>
    <row r="10" spans="2:26" x14ac:dyDescent="0.25">
      <c r="B10" s="1" t="s">
        <v>27</v>
      </c>
      <c r="C10" s="1" t="s">
        <v>28</v>
      </c>
      <c r="D10" s="1" t="s">
        <v>29</v>
      </c>
      <c r="E10" s="1" t="s">
        <v>30</v>
      </c>
      <c r="F10" s="1" t="s">
        <v>31</v>
      </c>
      <c r="G10" s="1" t="s">
        <v>32</v>
      </c>
      <c r="H10" s="1" t="s">
        <v>66</v>
      </c>
      <c r="I10" s="1" t="s">
        <v>67</v>
      </c>
      <c r="J10" s="1" t="s">
        <v>35</v>
      </c>
      <c r="K10" s="1" t="s">
        <v>36</v>
      </c>
      <c r="L10" s="1" t="s">
        <v>56</v>
      </c>
      <c r="M10" s="1" t="s">
        <v>57</v>
      </c>
      <c r="N10" s="1" t="s">
        <v>75</v>
      </c>
      <c r="O10" s="1" t="s">
        <v>40</v>
      </c>
      <c r="P10" s="1" t="s">
        <v>76</v>
      </c>
      <c r="Q10" s="5">
        <v>18.899999999999999</v>
      </c>
      <c r="R10" s="5">
        <v>40</v>
      </c>
      <c r="S10" s="1" t="s">
        <v>43</v>
      </c>
      <c r="T10" s="6">
        <v>129</v>
      </c>
      <c r="U10" s="6">
        <v>0</v>
      </c>
      <c r="V10" s="6">
        <f t="shared" si="0"/>
        <v>129</v>
      </c>
      <c r="W10" s="1" t="s">
        <v>53</v>
      </c>
      <c r="X10" s="7">
        <f t="shared" si="1"/>
        <v>4.3</v>
      </c>
      <c r="Y10" s="1">
        <f t="shared" si="2"/>
        <v>4</v>
      </c>
      <c r="Z10" s="6">
        <f t="shared" si="3"/>
        <v>120</v>
      </c>
    </row>
    <row r="11" spans="2:26" x14ac:dyDescent="0.25">
      <c r="B11" s="1" t="s">
        <v>27</v>
      </c>
      <c r="C11" s="1" t="s">
        <v>28</v>
      </c>
      <c r="D11" s="1" t="s">
        <v>29</v>
      </c>
      <c r="E11" s="1" t="s">
        <v>30</v>
      </c>
      <c r="F11" s="1" t="s">
        <v>31</v>
      </c>
      <c r="G11" s="1" t="s">
        <v>32</v>
      </c>
      <c r="H11" s="1" t="s">
        <v>78</v>
      </c>
      <c r="I11" s="1" t="s">
        <v>79</v>
      </c>
      <c r="J11" s="1" t="s">
        <v>35</v>
      </c>
      <c r="K11" s="1" t="s">
        <v>36</v>
      </c>
      <c r="L11" s="1" t="s">
        <v>37</v>
      </c>
      <c r="M11" s="1" t="s">
        <v>38</v>
      </c>
      <c r="N11" s="1" t="s">
        <v>80</v>
      </c>
      <c r="O11" s="1" t="s">
        <v>40</v>
      </c>
      <c r="P11" s="1" t="s">
        <v>81</v>
      </c>
      <c r="Q11" s="5">
        <v>18.899999999999999</v>
      </c>
      <c r="R11" s="5">
        <v>40</v>
      </c>
      <c r="S11" s="1" t="s">
        <v>43</v>
      </c>
      <c r="T11" s="6">
        <v>4</v>
      </c>
      <c r="U11" s="6">
        <v>0</v>
      </c>
      <c r="V11" s="6">
        <f t="shared" si="0"/>
        <v>4</v>
      </c>
      <c r="W11" s="1" t="s">
        <v>44</v>
      </c>
      <c r="X11" s="7">
        <f t="shared" si="1"/>
        <v>0.1111111111111111</v>
      </c>
      <c r="Y11" s="1">
        <f t="shared" si="2"/>
        <v>0</v>
      </c>
      <c r="Z11" s="6">
        <f t="shared" si="3"/>
        <v>0</v>
      </c>
    </row>
    <row r="12" spans="2:26" x14ac:dyDescent="0.25">
      <c r="B12" s="1" t="s">
        <v>27</v>
      </c>
      <c r="C12" s="1" t="s">
        <v>28</v>
      </c>
      <c r="D12" s="1" t="s">
        <v>29</v>
      </c>
      <c r="E12" s="1" t="s">
        <v>30</v>
      </c>
      <c r="F12" s="1" t="s">
        <v>31</v>
      </c>
      <c r="G12" s="1" t="s">
        <v>32</v>
      </c>
      <c r="H12" s="1" t="s">
        <v>78</v>
      </c>
      <c r="I12" s="1" t="s">
        <v>79</v>
      </c>
      <c r="J12" s="1" t="s">
        <v>35</v>
      </c>
      <c r="K12" s="1" t="s">
        <v>36</v>
      </c>
      <c r="L12" s="1" t="s">
        <v>56</v>
      </c>
      <c r="M12" s="1" t="s">
        <v>57</v>
      </c>
      <c r="N12" s="1" t="s">
        <v>82</v>
      </c>
      <c r="O12" s="1" t="s">
        <v>40</v>
      </c>
      <c r="P12" s="1" t="s">
        <v>83</v>
      </c>
      <c r="Q12" s="5">
        <v>18.899999999999999</v>
      </c>
      <c r="R12" s="5">
        <v>40</v>
      </c>
      <c r="S12" s="1" t="s">
        <v>43</v>
      </c>
      <c r="T12" s="6">
        <v>4</v>
      </c>
      <c r="U12" s="6">
        <v>0</v>
      </c>
      <c r="V12" s="6">
        <f t="shared" si="0"/>
        <v>4</v>
      </c>
      <c r="W12" s="1" t="s">
        <v>53</v>
      </c>
      <c r="X12" s="7">
        <f t="shared" si="1"/>
        <v>0.13333333333333333</v>
      </c>
      <c r="Y12" s="1">
        <f t="shared" si="2"/>
        <v>0</v>
      </c>
      <c r="Z12" s="6">
        <f t="shared" si="3"/>
        <v>0</v>
      </c>
    </row>
    <row r="13" spans="2:26" x14ac:dyDescent="0.25">
      <c r="B13" s="1" t="s">
        <v>27</v>
      </c>
      <c r="C13" s="1" t="s">
        <v>85</v>
      </c>
      <c r="D13" s="1" t="s">
        <v>86</v>
      </c>
      <c r="E13" s="1" t="s">
        <v>87</v>
      </c>
      <c r="F13" s="1" t="s">
        <v>88</v>
      </c>
      <c r="G13" s="1" t="s">
        <v>89</v>
      </c>
      <c r="H13" s="1" t="s">
        <v>90</v>
      </c>
      <c r="I13" s="1" t="s">
        <v>91</v>
      </c>
      <c r="J13" s="1" t="s">
        <v>92</v>
      </c>
      <c r="K13" s="1" t="s">
        <v>93</v>
      </c>
      <c r="L13" s="1" t="s">
        <v>37</v>
      </c>
      <c r="M13" s="1" t="s">
        <v>38</v>
      </c>
      <c r="N13" s="1" t="s">
        <v>94</v>
      </c>
      <c r="O13" s="1" t="s">
        <v>95</v>
      </c>
      <c r="P13" s="1" t="s">
        <v>96</v>
      </c>
      <c r="Q13" s="5">
        <v>18</v>
      </c>
      <c r="R13" s="5">
        <v>45</v>
      </c>
      <c r="S13" s="1" t="s">
        <v>65</v>
      </c>
      <c r="T13" s="6">
        <v>1</v>
      </c>
      <c r="U13" s="6">
        <v>0</v>
      </c>
      <c r="V13" s="6">
        <f t="shared" si="0"/>
        <v>1</v>
      </c>
      <c r="W13" s="1" t="s">
        <v>53</v>
      </c>
      <c r="X13" s="7">
        <f t="shared" si="1"/>
        <v>3.3333333333333333E-2</v>
      </c>
      <c r="Y13" s="1">
        <f t="shared" si="2"/>
        <v>0</v>
      </c>
      <c r="Z13" s="6">
        <f t="shared" si="3"/>
        <v>0</v>
      </c>
    </row>
    <row r="14" spans="2:26" x14ac:dyDescent="0.25">
      <c r="B14" s="1" t="s">
        <v>27</v>
      </c>
      <c r="C14" s="1" t="s">
        <v>85</v>
      </c>
      <c r="D14" s="1" t="s">
        <v>86</v>
      </c>
      <c r="E14" s="1" t="s">
        <v>97</v>
      </c>
      <c r="F14" s="1" t="s">
        <v>98</v>
      </c>
      <c r="G14" s="1" t="s">
        <v>99</v>
      </c>
      <c r="H14" s="1" t="s">
        <v>100</v>
      </c>
      <c r="I14" s="1" t="s">
        <v>101</v>
      </c>
      <c r="J14" s="1" t="s">
        <v>102</v>
      </c>
      <c r="K14" s="1" t="s">
        <v>103</v>
      </c>
      <c r="L14" s="1" t="s">
        <v>37</v>
      </c>
      <c r="M14" s="1" t="s">
        <v>38</v>
      </c>
      <c r="N14" s="1" t="s">
        <v>104</v>
      </c>
      <c r="O14" s="1" t="s">
        <v>95</v>
      </c>
      <c r="P14" s="1" t="s">
        <v>105</v>
      </c>
      <c r="Q14" s="5">
        <v>13.5</v>
      </c>
      <c r="R14" s="5">
        <v>35</v>
      </c>
      <c r="S14" s="1" t="s">
        <v>77</v>
      </c>
      <c r="T14" s="6">
        <v>232</v>
      </c>
      <c r="U14" s="6">
        <v>0</v>
      </c>
      <c r="V14" s="6">
        <f t="shared" si="0"/>
        <v>232</v>
      </c>
      <c r="W14" s="1" t="s">
        <v>106</v>
      </c>
      <c r="X14" s="7">
        <f t="shared" si="1"/>
        <v>4.2962962962962967</v>
      </c>
      <c r="Y14" s="1">
        <f t="shared" si="2"/>
        <v>4</v>
      </c>
      <c r="Z14" s="6">
        <f t="shared" si="3"/>
        <v>216</v>
      </c>
    </row>
    <row r="15" spans="2:26" x14ac:dyDescent="0.25">
      <c r="B15" s="1" t="s">
        <v>27</v>
      </c>
      <c r="C15" s="1" t="s">
        <v>85</v>
      </c>
      <c r="D15" s="1" t="s">
        <v>86</v>
      </c>
      <c r="E15" s="1" t="s">
        <v>97</v>
      </c>
      <c r="F15" s="1" t="s">
        <v>98</v>
      </c>
      <c r="G15" s="1" t="s">
        <v>99</v>
      </c>
      <c r="H15" s="1" t="s">
        <v>100</v>
      </c>
      <c r="I15" s="1" t="s">
        <v>101</v>
      </c>
      <c r="J15" s="1" t="s">
        <v>102</v>
      </c>
      <c r="K15" s="1" t="s">
        <v>103</v>
      </c>
      <c r="L15" s="1" t="s">
        <v>45</v>
      </c>
      <c r="M15" s="1" t="s">
        <v>46</v>
      </c>
      <c r="N15" s="1" t="s">
        <v>107</v>
      </c>
      <c r="O15" s="1" t="s">
        <v>95</v>
      </c>
      <c r="P15" s="1" t="s">
        <v>108</v>
      </c>
      <c r="Q15" s="5">
        <v>13.5</v>
      </c>
      <c r="R15" s="5">
        <v>35</v>
      </c>
      <c r="S15" s="1" t="s">
        <v>77</v>
      </c>
      <c r="T15" s="6">
        <v>181</v>
      </c>
      <c r="U15" s="6">
        <v>0</v>
      </c>
      <c r="V15" s="6">
        <f t="shared" si="0"/>
        <v>181</v>
      </c>
      <c r="W15" s="1" t="s">
        <v>106</v>
      </c>
      <c r="X15" s="7">
        <f t="shared" si="1"/>
        <v>3.3518518518518516</v>
      </c>
      <c r="Y15" s="1">
        <f t="shared" si="2"/>
        <v>3</v>
      </c>
      <c r="Z15" s="6">
        <f t="shared" si="3"/>
        <v>162</v>
      </c>
    </row>
    <row r="16" spans="2:26" x14ac:dyDescent="0.25">
      <c r="B16" s="1" t="s">
        <v>27</v>
      </c>
      <c r="C16" s="1" t="s">
        <v>85</v>
      </c>
      <c r="D16" s="1" t="s">
        <v>86</v>
      </c>
      <c r="E16" s="1" t="s">
        <v>97</v>
      </c>
      <c r="F16" s="1" t="s">
        <v>98</v>
      </c>
      <c r="G16" s="1" t="s">
        <v>99</v>
      </c>
      <c r="H16" s="1" t="s">
        <v>100</v>
      </c>
      <c r="I16" s="1" t="s">
        <v>101</v>
      </c>
      <c r="J16" s="1" t="s">
        <v>102</v>
      </c>
      <c r="K16" s="1" t="s">
        <v>103</v>
      </c>
      <c r="L16" s="1" t="s">
        <v>49</v>
      </c>
      <c r="M16" s="1" t="s">
        <v>50</v>
      </c>
      <c r="N16" s="1" t="s">
        <v>109</v>
      </c>
      <c r="O16" s="1" t="s">
        <v>95</v>
      </c>
      <c r="P16" s="1" t="s">
        <v>110</v>
      </c>
      <c r="Q16" s="5">
        <v>13.5</v>
      </c>
      <c r="R16" s="5">
        <v>35</v>
      </c>
      <c r="S16" s="1" t="s">
        <v>77</v>
      </c>
      <c r="T16" s="6">
        <v>174</v>
      </c>
      <c r="U16" s="6">
        <v>0</v>
      </c>
      <c r="V16" s="6">
        <f t="shared" si="0"/>
        <v>174</v>
      </c>
      <c r="W16" s="1" t="s">
        <v>111</v>
      </c>
      <c r="X16" s="7">
        <f t="shared" si="1"/>
        <v>3.625</v>
      </c>
      <c r="Y16" s="1">
        <f t="shared" si="2"/>
        <v>3</v>
      </c>
      <c r="Z16" s="6">
        <f t="shared" si="3"/>
        <v>144</v>
      </c>
    </row>
    <row r="17" spans="2:26" x14ac:dyDescent="0.25">
      <c r="B17" s="1" t="s">
        <v>27</v>
      </c>
      <c r="C17" s="1" t="s">
        <v>85</v>
      </c>
      <c r="D17" s="1" t="s">
        <v>86</v>
      </c>
      <c r="E17" s="1" t="s">
        <v>97</v>
      </c>
      <c r="F17" s="1" t="s">
        <v>98</v>
      </c>
      <c r="G17" s="1" t="s">
        <v>99</v>
      </c>
      <c r="H17" s="1" t="s">
        <v>100</v>
      </c>
      <c r="I17" s="1" t="s">
        <v>101</v>
      </c>
      <c r="J17" s="1" t="s">
        <v>102</v>
      </c>
      <c r="K17" s="1" t="s">
        <v>103</v>
      </c>
      <c r="L17" s="1" t="s">
        <v>56</v>
      </c>
      <c r="M17" s="1" t="s">
        <v>57</v>
      </c>
      <c r="N17" s="1" t="s">
        <v>112</v>
      </c>
      <c r="O17" s="1" t="s">
        <v>95</v>
      </c>
      <c r="P17" s="1" t="s">
        <v>113</v>
      </c>
      <c r="Q17" s="5">
        <v>13.5</v>
      </c>
      <c r="R17" s="5">
        <v>35</v>
      </c>
      <c r="S17" s="1" t="s">
        <v>77</v>
      </c>
      <c r="T17" s="6">
        <v>111</v>
      </c>
      <c r="U17" s="6">
        <v>0</v>
      </c>
      <c r="V17" s="6">
        <f t="shared" si="0"/>
        <v>111</v>
      </c>
      <c r="W17" s="1" t="s">
        <v>111</v>
      </c>
      <c r="X17" s="7">
        <f t="shared" si="1"/>
        <v>2.3125</v>
      </c>
      <c r="Y17" s="1">
        <f t="shared" si="2"/>
        <v>2</v>
      </c>
      <c r="Z17" s="6">
        <f t="shared" si="3"/>
        <v>96</v>
      </c>
    </row>
    <row r="18" spans="2:26" x14ac:dyDescent="0.25">
      <c r="B18" s="1" t="s">
        <v>27</v>
      </c>
      <c r="C18" s="1" t="s">
        <v>85</v>
      </c>
      <c r="D18" s="1" t="s">
        <v>86</v>
      </c>
      <c r="E18" s="1" t="s">
        <v>97</v>
      </c>
      <c r="F18" s="1" t="s">
        <v>98</v>
      </c>
      <c r="G18" s="1" t="s">
        <v>99</v>
      </c>
      <c r="H18" s="1" t="s">
        <v>100</v>
      </c>
      <c r="I18" s="1" t="s">
        <v>101</v>
      </c>
      <c r="J18" s="1" t="s">
        <v>102</v>
      </c>
      <c r="K18" s="1" t="s">
        <v>103</v>
      </c>
      <c r="L18" s="1" t="s">
        <v>115</v>
      </c>
      <c r="M18" s="1" t="s">
        <v>116</v>
      </c>
      <c r="N18" s="1" t="s">
        <v>117</v>
      </c>
      <c r="O18" s="1" t="s">
        <v>95</v>
      </c>
      <c r="P18" s="1" t="s">
        <v>118</v>
      </c>
      <c r="Q18" s="5">
        <v>13.5</v>
      </c>
      <c r="R18" s="5">
        <v>35</v>
      </c>
      <c r="S18" s="1" t="s">
        <v>77</v>
      </c>
      <c r="T18" s="6">
        <v>66</v>
      </c>
      <c r="U18" s="6">
        <v>0</v>
      </c>
      <c r="V18" s="6">
        <f t="shared" si="0"/>
        <v>66</v>
      </c>
      <c r="W18" s="1" t="s">
        <v>111</v>
      </c>
      <c r="X18" s="7">
        <f t="shared" si="1"/>
        <v>1.375</v>
      </c>
      <c r="Y18" s="1">
        <f t="shared" si="2"/>
        <v>1</v>
      </c>
      <c r="Z18" s="6">
        <f t="shared" si="3"/>
        <v>48</v>
      </c>
    </row>
    <row r="19" spans="2:26" x14ac:dyDescent="0.25">
      <c r="B19" s="1" t="s">
        <v>27</v>
      </c>
      <c r="C19" s="1" t="s">
        <v>85</v>
      </c>
      <c r="D19" s="1" t="s">
        <v>86</v>
      </c>
      <c r="E19" s="1" t="s">
        <v>119</v>
      </c>
      <c r="F19" s="1" t="s">
        <v>120</v>
      </c>
      <c r="G19" s="1" t="s">
        <v>121</v>
      </c>
      <c r="H19" s="1" t="s">
        <v>122</v>
      </c>
      <c r="I19" s="1" t="s">
        <v>123</v>
      </c>
      <c r="J19" s="1" t="s">
        <v>124</v>
      </c>
      <c r="K19" s="1" t="s">
        <v>125</v>
      </c>
      <c r="L19" s="1" t="s">
        <v>115</v>
      </c>
      <c r="M19" s="1" t="s">
        <v>116</v>
      </c>
      <c r="N19" s="1" t="s">
        <v>126</v>
      </c>
      <c r="O19" s="1" t="s">
        <v>127</v>
      </c>
      <c r="P19" s="1" t="s">
        <v>128</v>
      </c>
      <c r="Q19" s="5">
        <v>13</v>
      </c>
      <c r="R19" s="5">
        <v>35</v>
      </c>
      <c r="S19" s="1" t="s">
        <v>55</v>
      </c>
      <c r="T19" s="6">
        <v>1443</v>
      </c>
      <c r="U19" s="6">
        <v>0</v>
      </c>
      <c r="V19" s="6">
        <f t="shared" si="0"/>
        <v>1443</v>
      </c>
      <c r="W19" s="1" t="s">
        <v>129</v>
      </c>
      <c r="X19" s="7">
        <f t="shared" si="1"/>
        <v>51.535714285714285</v>
      </c>
      <c r="Y19" s="1">
        <f t="shared" si="2"/>
        <v>51</v>
      </c>
      <c r="Z19" s="6">
        <f t="shared" si="3"/>
        <v>1428</v>
      </c>
    </row>
    <row r="20" spans="2:26" x14ac:dyDescent="0.25">
      <c r="B20" s="1" t="s">
        <v>27</v>
      </c>
      <c r="C20" s="1" t="s">
        <v>85</v>
      </c>
      <c r="D20" s="1" t="s">
        <v>86</v>
      </c>
      <c r="E20" s="1" t="s">
        <v>119</v>
      </c>
      <c r="F20" s="1" t="s">
        <v>120</v>
      </c>
      <c r="G20" s="1" t="s">
        <v>121</v>
      </c>
      <c r="H20" s="1" t="s">
        <v>130</v>
      </c>
      <c r="I20" s="1" t="s">
        <v>131</v>
      </c>
      <c r="J20" s="1" t="s">
        <v>124</v>
      </c>
      <c r="K20" s="1" t="s">
        <v>125</v>
      </c>
      <c r="L20" s="1" t="s">
        <v>37</v>
      </c>
      <c r="M20" s="1" t="s">
        <v>38</v>
      </c>
      <c r="N20" s="1" t="s">
        <v>132</v>
      </c>
      <c r="O20" s="1" t="s">
        <v>127</v>
      </c>
      <c r="P20" s="1" t="s">
        <v>133</v>
      </c>
      <c r="Q20" s="5">
        <v>13</v>
      </c>
      <c r="R20" s="5">
        <v>35</v>
      </c>
      <c r="S20" s="1" t="s">
        <v>77</v>
      </c>
      <c r="T20" s="6">
        <v>68</v>
      </c>
      <c r="U20" s="6">
        <v>0</v>
      </c>
      <c r="V20" s="6">
        <f t="shared" si="0"/>
        <v>68</v>
      </c>
      <c r="W20" s="1" t="s">
        <v>44</v>
      </c>
      <c r="X20" s="7">
        <f t="shared" si="1"/>
        <v>1.8888888888888888</v>
      </c>
      <c r="Y20" s="1">
        <f t="shared" si="2"/>
        <v>1</v>
      </c>
      <c r="Z20" s="6">
        <f t="shared" si="3"/>
        <v>36</v>
      </c>
    </row>
    <row r="21" spans="2:26" x14ac:dyDescent="0.25">
      <c r="B21" s="1" t="s">
        <v>27</v>
      </c>
      <c r="C21" s="1" t="s">
        <v>85</v>
      </c>
      <c r="D21" s="1" t="s">
        <v>86</v>
      </c>
      <c r="E21" s="1" t="s">
        <v>119</v>
      </c>
      <c r="F21" s="1" t="s">
        <v>120</v>
      </c>
      <c r="G21" s="1" t="s">
        <v>121</v>
      </c>
      <c r="H21" s="1" t="s">
        <v>130</v>
      </c>
      <c r="I21" s="1" t="s">
        <v>131</v>
      </c>
      <c r="J21" s="1" t="s">
        <v>124</v>
      </c>
      <c r="K21" s="1" t="s">
        <v>125</v>
      </c>
      <c r="L21" s="1" t="s">
        <v>45</v>
      </c>
      <c r="M21" s="1" t="s">
        <v>46</v>
      </c>
      <c r="N21" s="1" t="s">
        <v>135</v>
      </c>
      <c r="O21" s="1" t="s">
        <v>127</v>
      </c>
      <c r="P21" s="1" t="s">
        <v>136</v>
      </c>
      <c r="Q21" s="5">
        <v>13</v>
      </c>
      <c r="R21" s="5">
        <v>35</v>
      </c>
      <c r="S21" s="1" t="s">
        <v>77</v>
      </c>
      <c r="T21" s="6">
        <v>188</v>
      </c>
      <c r="U21" s="6">
        <v>0</v>
      </c>
      <c r="V21" s="6">
        <f t="shared" si="0"/>
        <v>188</v>
      </c>
      <c r="W21" s="1" t="s">
        <v>44</v>
      </c>
      <c r="X21" s="7">
        <f t="shared" si="1"/>
        <v>5.2222222222222223</v>
      </c>
      <c r="Y21" s="1">
        <f t="shared" si="2"/>
        <v>5</v>
      </c>
      <c r="Z21" s="6">
        <f t="shared" si="3"/>
        <v>180</v>
      </c>
    </row>
    <row r="22" spans="2:26" x14ac:dyDescent="0.25">
      <c r="B22" s="1" t="s">
        <v>27</v>
      </c>
      <c r="C22" s="1" t="s">
        <v>85</v>
      </c>
      <c r="D22" s="1" t="s">
        <v>86</v>
      </c>
      <c r="E22" s="1" t="s">
        <v>119</v>
      </c>
      <c r="F22" s="1" t="s">
        <v>120</v>
      </c>
      <c r="G22" s="1" t="s">
        <v>121</v>
      </c>
      <c r="H22" s="1" t="s">
        <v>130</v>
      </c>
      <c r="I22" s="1" t="s">
        <v>131</v>
      </c>
      <c r="J22" s="1" t="s">
        <v>124</v>
      </c>
      <c r="K22" s="1" t="s">
        <v>125</v>
      </c>
      <c r="L22" s="1" t="s">
        <v>49</v>
      </c>
      <c r="M22" s="1" t="s">
        <v>50</v>
      </c>
      <c r="N22" s="1" t="s">
        <v>137</v>
      </c>
      <c r="O22" s="1" t="s">
        <v>127</v>
      </c>
      <c r="P22" s="1" t="s">
        <v>138</v>
      </c>
      <c r="Q22" s="5">
        <v>13</v>
      </c>
      <c r="R22" s="5">
        <v>35</v>
      </c>
      <c r="S22" s="1" t="s">
        <v>77</v>
      </c>
      <c r="T22" s="6">
        <v>153</v>
      </c>
      <c r="U22" s="6">
        <v>0</v>
      </c>
      <c r="V22" s="6">
        <f t="shared" si="0"/>
        <v>153</v>
      </c>
      <c r="W22" s="1" t="s">
        <v>44</v>
      </c>
      <c r="X22" s="7">
        <f t="shared" si="1"/>
        <v>4.25</v>
      </c>
      <c r="Y22" s="1">
        <f t="shared" si="2"/>
        <v>4</v>
      </c>
      <c r="Z22" s="6">
        <f t="shared" si="3"/>
        <v>144</v>
      </c>
    </row>
    <row r="23" spans="2:26" x14ac:dyDescent="0.25">
      <c r="B23" s="1" t="s">
        <v>27</v>
      </c>
      <c r="C23" s="1" t="s">
        <v>85</v>
      </c>
      <c r="D23" s="1" t="s">
        <v>86</v>
      </c>
      <c r="E23" s="1" t="s">
        <v>119</v>
      </c>
      <c r="F23" s="1" t="s">
        <v>120</v>
      </c>
      <c r="G23" s="1" t="s">
        <v>121</v>
      </c>
      <c r="H23" s="1" t="s">
        <v>130</v>
      </c>
      <c r="I23" s="1" t="s">
        <v>131</v>
      </c>
      <c r="J23" s="1" t="s">
        <v>124</v>
      </c>
      <c r="K23" s="1" t="s">
        <v>125</v>
      </c>
      <c r="L23" s="1" t="s">
        <v>56</v>
      </c>
      <c r="M23" s="1" t="s">
        <v>57</v>
      </c>
      <c r="N23" s="1" t="s">
        <v>140</v>
      </c>
      <c r="O23" s="1" t="s">
        <v>127</v>
      </c>
      <c r="P23" s="1" t="s">
        <v>141</v>
      </c>
      <c r="Q23" s="5">
        <v>13</v>
      </c>
      <c r="R23" s="5">
        <v>35</v>
      </c>
      <c r="S23" s="1" t="s">
        <v>77</v>
      </c>
      <c r="T23" s="6">
        <v>143</v>
      </c>
      <c r="U23" s="6">
        <v>0</v>
      </c>
      <c r="V23" s="6">
        <f t="shared" si="0"/>
        <v>143</v>
      </c>
      <c r="W23" s="1" t="s">
        <v>129</v>
      </c>
      <c r="X23" s="7">
        <f t="shared" si="1"/>
        <v>5.1071428571428568</v>
      </c>
      <c r="Y23" s="1">
        <f t="shared" si="2"/>
        <v>5</v>
      </c>
      <c r="Z23" s="6">
        <f t="shared" si="3"/>
        <v>140</v>
      </c>
    </row>
    <row r="24" spans="2:26" x14ac:dyDescent="0.25">
      <c r="B24" s="1" t="s">
        <v>27</v>
      </c>
      <c r="C24" s="1" t="s">
        <v>85</v>
      </c>
      <c r="D24" s="1" t="s">
        <v>86</v>
      </c>
      <c r="E24" s="1" t="s">
        <v>119</v>
      </c>
      <c r="F24" s="1" t="s">
        <v>120</v>
      </c>
      <c r="G24" s="1" t="s">
        <v>121</v>
      </c>
      <c r="H24" s="1" t="s">
        <v>130</v>
      </c>
      <c r="I24" s="1" t="s">
        <v>131</v>
      </c>
      <c r="J24" s="1" t="s">
        <v>124</v>
      </c>
      <c r="K24" s="1" t="s">
        <v>125</v>
      </c>
      <c r="L24" s="1" t="s">
        <v>115</v>
      </c>
      <c r="M24" s="1" t="s">
        <v>116</v>
      </c>
      <c r="N24" s="1" t="s">
        <v>142</v>
      </c>
      <c r="O24" s="1" t="s">
        <v>127</v>
      </c>
      <c r="P24" s="1" t="s">
        <v>143</v>
      </c>
      <c r="Q24" s="5">
        <v>13</v>
      </c>
      <c r="R24" s="5">
        <v>35</v>
      </c>
      <c r="S24" s="1" t="s">
        <v>77</v>
      </c>
      <c r="T24" s="6">
        <v>400</v>
      </c>
      <c r="U24" s="6">
        <v>0</v>
      </c>
      <c r="V24" s="6">
        <f t="shared" si="0"/>
        <v>400</v>
      </c>
      <c r="W24" s="1" t="s">
        <v>129</v>
      </c>
      <c r="X24" s="7">
        <f t="shared" si="1"/>
        <v>14.285714285714286</v>
      </c>
      <c r="Y24" s="1">
        <f t="shared" si="2"/>
        <v>14</v>
      </c>
      <c r="Z24" s="6">
        <f t="shared" si="3"/>
        <v>392</v>
      </c>
    </row>
    <row r="25" spans="2:26" x14ac:dyDescent="0.25">
      <c r="B25" s="1" t="s">
        <v>27</v>
      </c>
      <c r="C25" s="1" t="s">
        <v>85</v>
      </c>
      <c r="D25" s="1" t="s">
        <v>86</v>
      </c>
      <c r="E25" s="1" t="s">
        <v>119</v>
      </c>
      <c r="F25" s="1" t="s">
        <v>120</v>
      </c>
      <c r="G25" s="1" t="s">
        <v>121</v>
      </c>
      <c r="H25" s="1" t="s">
        <v>144</v>
      </c>
      <c r="I25" s="1" t="s">
        <v>145</v>
      </c>
      <c r="J25" s="1" t="s">
        <v>124</v>
      </c>
      <c r="K25" s="1" t="s">
        <v>125</v>
      </c>
      <c r="L25" s="1" t="s">
        <v>37</v>
      </c>
      <c r="M25" s="1" t="s">
        <v>38</v>
      </c>
      <c r="N25" s="1" t="s">
        <v>146</v>
      </c>
      <c r="O25" s="1" t="s">
        <v>127</v>
      </c>
      <c r="P25" s="1" t="s">
        <v>147</v>
      </c>
      <c r="Q25" s="5">
        <v>13</v>
      </c>
      <c r="R25" s="5">
        <v>35</v>
      </c>
      <c r="S25" s="1" t="s">
        <v>77</v>
      </c>
      <c r="T25" s="6">
        <v>151</v>
      </c>
      <c r="U25" s="6">
        <v>0</v>
      </c>
      <c r="V25" s="6">
        <f t="shared" si="0"/>
        <v>151</v>
      </c>
      <c r="W25" s="1" t="s">
        <v>44</v>
      </c>
      <c r="X25" s="7">
        <f t="shared" si="1"/>
        <v>4.1944444444444446</v>
      </c>
      <c r="Y25" s="1">
        <f t="shared" si="2"/>
        <v>4</v>
      </c>
      <c r="Z25" s="6">
        <f t="shared" si="3"/>
        <v>144</v>
      </c>
    </row>
    <row r="26" spans="2:26" x14ac:dyDescent="0.25">
      <c r="B26" s="1" t="s">
        <v>27</v>
      </c>
      <c r="C26" s="1" t="s">
        <v>85</v>
      </c>
      <c r="D26" s="1" t="s">
        <v>86</v>
      </c>
      <c r="E26" s="1" t="s">
        <v>119</v>
      </c>
      <c r="F26" s="1" t="s">
        <v>120</v>
      </c>
      <c r="G26" s="1" t="s">
        <v>121</v>
      </c>
      <c r="H26" s="1" t="s">
        <v>144</v>
      </c>
      <c r="I26" s="1" t="s">
        <v>145</v>
      </c>
      <c r="J26" s="1" t="s">
        <v>124</v>
      </c>
      <c r="K26" s="1" t="s">
        <v>125</v>
      </c>
      <c r="L26" s="1" t="s">
        <v>45</v>
      </c>
      <c r="M26" s="1" t="s">
        <v>46</v>
      </c>
      <c r="N26" s="1" t="s">
        <v>148</v>
      </c>
      <c r="O26" s="1" t="s">
        <v>127</v>
      </c>
      <c r="P26" s="1" t="s">
        <v>149</v>
      </c>
      <c r="Q26" s="5">
        <v>13</v>
      </c>
      <c r="R26" s="5">
        <v>35</v>
      </c>
      <c r="S26" s="1" t="s">
        <v>77</v>
      </c>
      <c r="T26" s="6">
        <v>167</v>
      </c>
      <c r="U26" s="6">
        <v>0</v>
      </c>
      <c r="V26" s="6">
        <f t="shared" si="0"/>
        <v>167</v>
      </c>
      <c r="W26" s="1" t="s">
        <v>44</v>
      </c>
      <c r="X26" s="7">
        <f t="shared" si="1"/>
        <v>4.6388888888888893</v>
      </c>
      <c r="Y26" s="1">
        <f t="shared" si="2"/>
        <v>4</v>
      </c>
      <c r="Z26" s="6">
        <f t="shared" si="3"/>
        <v>144</v>
      </c>
    </row>
    <row r="27" spans="2:26" x14ac:dyDescent="0.25">
      <c r="B27" s="1" t="s">
        <v>27</v>
      </c>
      <c r="C27" s="1" t="s">
        <v>85</v>
      </c>
      <c r="D27" s="1" t="s">
        <v>86</v>
      </c>
      <c r="E27" s="1" t="s">
        <v>119</v>
      </c>
      <c r="F27" s="1" t="s">
        <v>120</v>
      </c>
      <c r="G27" s="1" t="s">
        <v>121</v>
      </c>
      <c r="H27" s="1" t="s">
        <v>144</v>
      </c>
      <c r="I27" s="1" t="s">
        <v>145</v>
      </c>
      <c r="J27" s="1" t="s">
        <v>124</v>
      </c>
      <c r="K27" s="1" t="s">
        <v>125</v>
      </c>
      <c r="L27" s="1" t="s">
        <v>49</v>
      </c>
      <c r="M27" s="1" t="s">
        <v>50</v>
      </c>
      <c r="N27" s="1" t="s">
        <v>150</v>
      </c>
      <c r="O27" s="1" t="s">
        <v>127</v>
      </c>
      <c r="P27" s="1" t="s">
        <v>151</v>
      </c>
      <c r="Q27" s="5">
        <v>13</v>
      </c>
      <c r="R27" s="5">
        <v>35</v>
      </c>
      <c r="S27" s="1" t="s">
        <v>77</v>
      </c>
      <c r="T27" s="6">
        <v>174</v>
      </c>
      <c r="U27" s="6">
        <v>0</v>
      </c>
      <c r="V27" s="6">
        <f t="shared" si="0"/>
        <v>174</v>
      </c>
      <c r="W27" s="1" t="s">
        <v>44</v>
      </c>
      <c r="X27" s="7">
        <f t="shared" si="1"/>
        <v>4.833333333333333</v>
      </c>
      <c r="Y27" s="1">
        <f t="shared" si="2"/>
        <v>4</v>
      </c>
      <c r="Z27" s="6">
        <f t="shared" si="3"/>
        <v>144</v>
      </c>
    </row>
    <row r="28" spans="2:26" x14ac:dyDescent="0.25">
      <c r="B28" s="1" t="s">
        <v>27</v>
      </c>
      <c r="C28" s="1" t="s">
        <v>85</v>
      </c>
      <c r="D28" s="1" t="s">
        <v>86</v>
      </c>
      <c r="E28" s="1" t="s">
        <v>119</v>
      </c>
      <c r="F28" s="1" t="s">
        <v>120</v>
      </c>
      <c r="G28" s="1" t="s">
        <v>121</v>
      </c>
      <c r="H28" s="1" t="s">
        <v>144</v>
      </c>
      <c r="I28" s="1" t="s">
        <v>145</v>
      </c>
      <c r="J28" s="1" t="s">
        <v>124</v>
      </c>
      <c r="K28" s="1" t="s">
        <v>125</v>
      </c>
      <c r="L28" s="1" t="s">
        <v>56</v>
      </c>
      <c r="M28" s="1" t="s">
        <v>57</v>
      </c>
      <c r="N28" s="1" t="s">
        <v>153</v>
      </c>
      <c r="O28" s="1" t="s">
        <v>127</v>
      </c>
      <c r="P28" s="1" t="s">
        <v>154</v>
      </c>
      <c r="Q28" s="5">
        <v>13</v>
      </c>
      <c r="R28" s="5">
        <v>35</v>
      </c>
      <c r="S28" s="1" t="s">
        <v>77</v>
      </c>
      <c r="T28" s="6">
        <v>609</v>
      </c>
      <c r="U28" s="6">
        <v>0</v>
      </c>
      <c r="V28" s="6">
        <f t="shared" si="0"/>
        <v>609</v>
      </c>
      <c r="W28" s="1" t="s">
        <v>129</v>
      </c>
      <c r="X28" s="7">
        <f t="shared" si="1"/>
        <v>21.75</v>
      </c>
      <c r="Y28" s="1">
        <f t="shared" si="2"/>
        <v>21</v>
      </c>
      <c r="Z28" s="6">
        <f t="shared" si="3"/>
        <v>588</v>
      </c>
    </row>
    <row r="29" spans="2:26" x14ac:dyDescent="0.25">
      <c r="B29" s="1" t="s">
        <v>27</v>
      </c>
      <c r="C29" s="1" t="s">
        <v>85</v>
      </c>
      <c r="D29" s="1" t="s">
        <v>86</v>
      </c>
      <c r="E29" s="1" t="s">
        <v>119</v>
      </c>
      <c r="F29" s="1" t="s">
        <v>120</v>
      </c>
      <c r="G29" s="1" t="s">
        <v>121</v>
      </c>
      <c r="H29" s="1" t="s">
        <v>144</v>
      </c>
      <c r="I29" s="1" t="s">
        <v>145</v>
      </c>
      <c r="J29" s="1" t="s">
        <v>124</v>
      </c>
      <c r="K29" s="1" t="s">
        <v>125</v>
      </c>
      <c r="L29" s="1" t="s">
        <v>115</v>
      </c>
      <c r="M29" s="1" t="s">
        <v>116</v>
      </c>
      <c r="N29" s="1" t="s">
        <v>155</v>
      </c>
      <c r="O29" s="1" t="s">
        <v>127</v>
      </c>
      <c r="P29" s="1" t="s">
        <v>156</v>
      </c>
      <c r="Q29" s="5">
        <v>13</v>
      </c>
      <c r="R29" s="5">
        <v>35</v>
      </c>
      <c r="S29" s="1" t="s">
        <v>77</v>
      </c>
      <c r="T29" s="6">
        <v>612</v>
      </c>
      <c r="U29" s="6">
        <v>0</v>
      </c>
      <c r="V29" s="6">
        <f t="shared" si="0"/>
        <v>612</v>
      </c>
      <c r="W29" s="1" t="s">
        <v>129</v>
      </c>
      <c r="X29" s="7">
        <f t="shared" si="1"/>
        <v>21.857142857142858</v>
      </c>
      <c r="Y29" s="1">
        <f t="shared" si="2"/>
        <v>21</v>
      </c>
      <c r="Z29" s="6">
        <f t="shared" si="3"/>
        <v>588</v>
      </c>
    </row>
    <row r="30" spans="2:26" x14ac:dyDescent="0.25">
      <c r="B30" s="1" t="s">
        <v>27</v>
      </c>
      <c r="C30" s="1" t="s">
        <v>85</v>
      </c>
      <c r="D30" s="1" t="s">
        <v>86</v>
      </c>
      <c r="E30" s="1" t="s">
        <v>119</v>
      </c>
      <c r="F30" s="1" t="s">
        <v>120</v>
      </c>
      <c r="G30" s="1" t="s">
        <v>121</v>
      </c>
      <c r="H30" s="1" t="s">
        <v>157</v>
      </c>
      <c r="I30" s="1" t="s">
        <v>158</v>
      </c>
      <c r="J30" s="1" t="s">
        <v>124</v>
      </c>
      <c r="K30" s="1" t="s">
        <v>125</v>
      </c>
      <c r="L30" s="1" t="s">
        <v>37</v>
      </c>
      <c r="M30" s="1" t="s">
        <v>38</v>
      </c>
      <c r="N30" s="1" t="s">
        <v>159</v>
      </c>
      <c r="O30" s="1" t="s">
        <v>127</v>
      </c>
      <c r="P30" s="1" t="s">
        <v>160</v>
      </c>
      <c r="Q30" s="5">
        <v>13</v>
      </c>
      <c r="R30" s="5">
        <v>35</v>
      </c>
      <c r="S30" s="1" t="s">
        <v>55</v>
      </c>
      <c r="T30" s="6">
        <v>582</v>
      </c>
      <c r="U30" s="6">
        <v>0</v>
      </c>
      <c r="V30" s="6">
        <f t="shared" si="0"/>
        <v>582</v>
      </c>
      <c r="W30" s="1" t="s">
        <v>44</v>
      </c>
      <c r="X30" s="7">
        <f t="shared" si="1"/>
        <v>16.166666666666668</v>
      </c>
      <c r="Y30" s="1">
        <f t="shared" si="2"/>
        <v>16</v>
      </c>
      <c r="Z30" s="6">
        <f t="shared" si="3"/>
        <v>576</v>
      </c>
    </row>
    <row r="31" spans="2:26" x14ac:dyDescent="0.25">
      <c r="B31" s="1" t="s">
        <v>27</v>
      </c>
      <c r="C31" s="1" t="s">
        <v>85</v>
      </c>
      <c r="D31" s="1" t="s">
        <v>86</v>
      </c>
      <c r="E31" s="1" t="s">
        <v>119</v>
      </c>
      <c r="F31" s="1" t="s">
        <v>120</v>
      </c>
      <c r="G31" s="1" t="s">
        <v>121</v>
      </c>
      <c r="H31" s="1" t="s">
        <v>157</v>
      </c>
      <c r="I31" s="1" t="s">
        <v>158</v>
      </c>
      <c r="J31" s="1" t="s">
        <v>124</v>
      </c>
      <c r="K31" s="1" t="s">
        <v>125</v>
      </c>
      <c r="L31" s="1" t="s">
        <v>45</v>
      </c>
      <c r="M31" s="1" t="s">
        <v>46</v>
      </c>
      <c r="N31" s="1" t="s">
        <v>162</v>
      </c>
      <c r="O31" s="1" t="s">
        <v>127</v>
      </c>
      <c r="P31" s="1" t="s">
        <v>163</v>
      </c>
      <c r="Q31" s="5">
        <v>13</v>
      </c>
      <c r="R31" s="5">
        <v>35</v>
      </c>
      <c r="S31" s="1" t="s">
        <v>55</v>
      </c>
      <c r="T31" s="6">
        <v>643</v>
      </c>
      <c r="U31" s="6">
        <v>0</v>
      </c>
      <c r="V31" s="6">
        <f t="shared" si="0"/>
        <v>643</v>
      </c>
      <c r="W31" s="1" t="s">
        <v>44</v>
      </c>
      <c r="X31" s="7">
        <f t="shared" si="1"/>
        <v>17.861111111111111</v>
      </c>
      <c r="Y31" s="1">
        <f t="shared" si="2"/>
        <v>17</v>
      </c>
      <c r="Z31" s="6">
        <f t="shared" si="3"/>
        <v>612</v>
      </c>
    </row>
    <row r="32" spans="2:26" x14ac:dyDescent="0.25">
      <c r="B32" s="1" t="s">
        <v>27</v>
      </c>
      <c r="C32" s="1" t="s">
        <v>85</v>
      </c>
      <c r="D32" s="1" t="s">
        <v>86</v>
      </c>
      <c r="E32" s="1" t="s">
        <v>119</v>
      </c>
      <c r="F32" s="1" t="s">
        <v>120</v>
      </c>
      <c r="G32" s="1" t="s">
        <v>121</v>
      </c>
      <c r="H32" s="1" t="s">
        <v>157</v>
      </c>
      <c r="I32" s="1" t="s">
        <v>158</v>
      </c>
      <c r="J32" s="1" t="s">
        <v>124</v>
      </c>
      <c r="K32" s="1" t="s">
        <v>125</v>
      </c>
      <c r="L32" s="1" t="s">
        <v>49</v>
      </c>
      <c r="M32" s="1" t="s">
        <v>50</v>
      </c>
      <c r="N32" s="1" t="s">
        <v>164</v>
      </c>
      <c r="O32" s="1" t="s">
        <v>127</v>
      </c>
      <c r="P32" s="1" t="s">
        <v>165</v>
      </c>
      <c r="Q32" s="5">
        <v>13</v>
      </c>
      <c r="R32" s="5">
        <v>35</v>
      </c>
      <c r="S32" s="1" t="s">
        <v>55</v>
      </c>
      <c r="T32" s="6">
        <v>1413</v>
      </c>
      <c r="U32" s="6">
        <v>0</v>
      </c>
      <c r="V32" s="6">
        <f t="shared" si="0"/>
        <v>1413</v>
      </c>
      <c r="W32" s="1" t="s">
        <v>44</v>
      </c>
      <c r="X32" s="7">
        <f t="shared" si="1"/>
        <v>39.25</v>
      </c>
      <c r="Y32" s="1">
        <f t="shared" si="2"/>
        <v>39</v>
      </c>
      <c r="Z32" s="6">
        <f t="shared" si="3"/>
        <v>1404</v>
      </c>
    </row>
    <row r="33" spans="2:26" x14ac:dyDescent="0.25">
      <c r="B33" s="1" t="s">
        <v>27</v>
      </c>
      <c r="C33" s="1" t="s">
        <v>85</v>
      </c>
      <c r="D33" s="1" t="s">
        <v>86</v>
      </c>
      <c r="E33" s="1" t="s">
        <v>119</v>
      </c>
      <c r="F33" s="1" t="s">
        <v>120</v>
      </c>
      <c r="G33" s="1" t="s">
        <v>121</v>
      </c>
      <c r="H33" s="1" t="s">
        <v>157</v>
      </c>
      <c r="I33" s="1" t="s">
        <v>158</v>
      </c>
      <c r="J33" s="1" t="s">
        <v>124</v>
      </c>
      <c r="K33" s="1" t="s">
        <v>125</v>
      </c>
      <c r="L33" s="1" t="s">
        <v>56</v>
      </c>
      <c r="M33" s="1" t="s">
        <v>57</v>
      </c>
      <c r="N33" s="1" t="s">
        <v>166</v>
      </c>
      <c r="O33" s="1" t="s">
        <v>127</v>
      </c>
      <c r="P33" s="1" t="s">
        <v>167</v>
      </c>
      <c r="Q33" s="5">
        <v>13</v>
      </c>
      <c r="R33" s="5">
        <v>35</v>
      </c>
      <c r="S33" s="1" t="s">
        <v>55</v>
      </c>
      <c r="T33" s="6">
        <v>848</v>
      </c>
      <c r="U33" s="6">
        <v>0</v>
      </c>
      <c r="V33" s="6">
        <f t="shared" si="0"/>
        <v>848</v>
      </c>
      <c r="W33" s="1" t="s">
        <v>129</v>
      </c>
      <c r="X33" s="7">
        <f t="shared" si="1"/>
        <v>30.285714285714285</v>
      </c>
      <c r="Y33" s="1">
        <f t="shared" si="2"/>
        <v>30</v>
      </c>
      <c r="Z33" s="6">
        <f t="shared" si="3"/>
        <v>840</v>
      </c>
    </row>
    <row r="34" spans="2:26" x14ac:dyDescent="0.25">
      <c r="B34" s="1" t="s">
        <v>27</v>
      </c>
      <c r="C34" s="1" t="s">
        <v>85</v>
      </c>
      <c r="D34" s="1" t="s">
        <v>86</v>
      </c>
      <c r="E34" s="1" t="s">
        <v>119</v>
      </c>
      <c r="F34" s="1" t="s">
        <v>120</v>
      </c>
      <c r="G34" s="1" t="s">
        <v>121</v>
      </c>
      <c r="H34" s="1" t="s">
        <v>157</v>
      </c>
      <c r="I34" s="1" t="s">
        <v>158</v>
      </c>
      <c r="J34" s="1" t="s">
        <v>124</v>
      </c>
      <c r="K34" s="1" t="s">
        <v>125</v>
      </c>
      <c r="L34" s="1" t="s">
        <v>115</v>
      </c>
      <c r="M34" s="1" t="s">
        <v>116</v>
      </c>
      <c r="N34" s="1" t="s">
        <v>168</v>
      </c>
      <c r="O34" s="1" t="s">
        <v>127</v>
      </c>
      <c r="P34" s="1" t="s">
        <v>169</v>
      </c>
      <c r="Q34" s="5">
        <v>13</v>
      </c>
      <c r="R34" s="5">
        <v>35</v>
      </c>
      <c r="S34" s="1" t="s">
        <v>55</v>
      </c>
      <c r="T34" s="6">
        <v>829</v>
      </c>
      <c r="U34" s="6">
        <v>0</v>
      </c>
      <c r="V34" s="6">
        <f t="shared" si="0"/>
        <v>829</v>
      </c>
      <c r="W34" s="1" t="s">
        <v>129</v>
      </c>
      <c r="X34" s="7">
        <f t="shared" si="1"/>
        <v>29.607142857142858</v>
      </c>
      <c r="Y34" s="1">
        <f t="shared" si="2"/>
        <v>29</v>
      </c>
      <c r="Z34" s="6">
        <f t="shared" si="3"/>
        <v>812</v>
      </c>
    </row>
    <row r="35" spans="2:26" x14ac:dyDescent="0.25">
      <c r="B35" s="1" t="s">
        <v>27</v>
      </c>
      <c r="C35" s="1" t="s">
        <v>85</v>
      </c>
      <c r="D35" s="1" t="s">
        <v>86</v>
      </c>
      <c r="E35" s="1" t="s">
        <v>119</v>
      </c>
      <c r="F35" s="1" t="s">
        <v>120</v>
      </c>
      <c r="G35" s="1" t="s">
        <v>121</v>
      </c>
      <c r="H35" s="1" t="s">
        <v>100</v>
      </c>
      <c r="I35" s="1" t="s">
        <v>101</v>
      </c>
      <c r="J35" s="1" t="s">
        <v>124</v>
      </c>
      <c r="K35" s="1" t="s">
        <v>125</v>
      </c>
      <c r="L35" s="1" t="s">
        <v>56</v>
      </c>
      <c r="M35" s="1" t="s">
        <v>57</v>
      </c>
      <c r="N35" s="1" t="s">
        <v>171</v>
      </c>
      <c r="O35" s="1" t="s">
        <v>127</v>
      </c>
      <c r="P35" s="1" t="s">
        <v>172</v>
      </c>
      <c r="Q35" s="5">
        <v>13</v>
      </c>
      <c r="R35" s="5">
        <v>35</v>
      </c>
      <c r="S35" s="1" t="s">
        <v>77</v>
      </c>
      <c r="T35" s="6">
        <v>1</v>
      </c>
      <c r="U35" s="6">
        <v>0</v>
      </c>
      <c r="V35" s="6">
        <f t="shared" si="0"/>
        <v>1</v>
      </c>
      <c r="W35" s="1" t="s">
        <v>129</v>
      </c>
      <c r="X35" s="7">
        <f t="shared" si="1"/>
        <v>3.5714285714285712E-2</v>
      </c>
      <c r="Y35" s="1">
        <f t="shared" si="2"/>
        <v>0</v>
      </c>
      <c r="Z35" s="6">
        <f t="shared" si="3"/>
        <v>0</v>
      </c>
    </row>
    <row r="36" spans="2:26" x14ac:dyDescent="0.25">
      <c r="B36" s="1" t="s">
        <v>27</v>
      </c>
      <c r="C36" s="1" t="s">
        <v>85</v>
      </c>
      <c r="D36" s="1" t="s">
        <v>86</v>
      </c>
      <c r="E36" s="1" t="s">
        <v>119</v>
      </c>
      <c r="F36" s="1" t="s">
        <v>120</v>
      </c>
      <c r="G36" s="1" t="s">
        <v>121</v>
      </c>
      <c r="H36" s="1" t="s">
        <v>173</v>
      </c>
      <c r="I36" s="1" t="s">
        <v>174</v>
      </c>
      <c r="J36" s="1" t="s">
        <v>124</v>
      </c>
      <c r="K36" s="1" t="s">
        <v>125</v>
      </c>
      <c r="L36" s="1" t="s">
        <v>45</v>
      </c>
      <c r="M36" s="1" t="s">
        <v>46</v>
      </c>
      <c r="N36" s="1" t="s">
        <v>175</v>
      </c>
      <c r="O36" s="1" t="s">
        <v>127</v>
      </c>
      <c r="P36" s="1" t="s">
        <v>176</v>
      </c>
      <c r="Q36" s="5">
        <v>13</v>
      </c>
      <c r="R36" s="5">
        <v>35</v>
      </c>
      <c r="S36" s="1" t="s">
        <v>65</v>
      </c>
      <c r="T36" s="6">
        <v>296</v>
      </c>
      <c r="U36" s="6">
        <v>0</v>
      </c>
      <c r="V36" s="6">
        <f t="shared" si="0"/>
        <v>296</v>
      </c>
      <c r="W36" s="1" t="s">
        <v>44</v>
      </c>
      <c r="X36" s="7">
        <f t="shared" si="1"/>
        <v>8.2222222222222214</v>
      </c>
      <c r="Y36" s="1">
        <f t="shared" si="2"/>
        <v>8</v>
      </c>
      <c r="Z36" s="6">
        <f t="shared" si="3"/>
        <v>288</v>
      </c>
    </row>
    <row r="37" spans="2:26" x14ac:dyDescent="0.25">
      <c r="B37" s="1" t="s">
        <v>27</v>
      </c>
      <c r="C37" s="1" t="s">
        <v>85</v>
      </c>
      <c r="D37" s="1" t="s">
        <v>86</v>
      </c>
      <c r="E37" s="1" t="s">
        <v>119</v>
      </c>
      <c r="F37" s="1" t="s">
        <v>120</v>
      </c>
      <c r="G37" s="1" t="s">
        <v>121</v>
      </c>
      <c r="H37" s="1" t="s">
        <v>173</v>
      </c>
      <c r="I37" s="1" t="s">
        <v>174</v>
      </c>
      <c r="J37" s="1" t="s">
        <v>124</v>
      </c>
      <c r="K37" s="1" t="s">
        <v>125</v>
      </c>
      <c r="L37" s="1" t="s">
        <v>49</v>
      </c>
      <c r="M37" s="1" t="s">
        <v>50</v>
      </c>
      <c r="N37" s="1" t="s">
        <v>177</v>
      </c>
      <c r="O37" s="1" t="s">
        <v>127</v>
      </c>
      <c r="P37" s="1" t="s">
        <v>178</v>
      </c>
      <c r="Q37" s="5">
        <v>13</v>
      </c>
      <c r="R37" s="5">
        <v>35</v>
      </c>
      <c r="S37" s="1" t="s">
        <v>65</v>
      </c>
      <c r="T37" s="6">
        <v>130</v>
      </c>
      <c r="U37" s="6">
        <v>0</v>
      </c>
      <c r="V37" s="6">
        <f t="shared" si="0"/>
        <v>130</v>
      </c>
      <c r="W37" s="1" t="s">
        <v>44</v>
      </c>
      <c r="X37" s="7">
        <f t="shared" si="1"/>
        <v>3.6111111111111112</v>
      </c>
      <c r="Y37" s="1">
        <f t="shared" si="2"/>
        <v>3</v>
      </c>
      <c r="Z37" s="6">
        <f t="shared" si="3"/>
        <v>108</v>
      </c>
    </row>
    <row r="38" spans="2:26" x14ac:dyDescent="0.25">
      <c r="B38" s="1" t="s">
        <v>27</v>
      </c>
      <c r="C38" s="1" t="s">
        <v>85</v>
      </c>
      <c r="D38" s="1" t="s">
        <v>86</v>
      </c>
      <c r="E38" s="1" t="s">
        <v>119</v>
      </c>
      <c r="F38" s="1" t="s">
        <v>120</v>
      </c>
      <c r="G38" s="1" t="s">
        <v>121</v>
      </c>
      <c r="H38" s="1" t="s">
        <v>173</v>
      </c>
      <c r="I38" s="1" t="s">
        <v>174</v>
      </c>
      <c r="J38" s="1" t="s">
        <v>124</v>
      </c>
      <c r="K38" s="1" t="s">
        <v>125</v>
      </c>
      <c r="L38" s="1" t="s">
        <v>56</v>
      </c>
      <c r="M38" s="1" t="s">
        <v>57</v>
      </c>
      <c r="N38" s="1" t="s">
        <v>180</v>
      </c>
      <c r="O38" s="1" t="s">
        <v>127</v>
      </c>
      <c r="P38" s="1" t="s">
        <v>181</v>
      </c>
      <c r="Q38" s="5">
        <v>13</v>
      </c>
      <c r="R38" s="5">
        <v>35</v>
      </c>
      <c r="S38" s="1" t="s">
        <v>65</v>
      </c>
      <c r="T38" s="6">
        <v>108</v>
      </c>
      <c r="U38" s="6">
        <v>0</v>
      </c>
      <c r="V38" s="6">
        <f t="shared" si="0"/>
        <v>108</v>
      </c>
      <c r="W38" s="1" t="s">
        <v>129</v>
      </c>
      <c r="X38" s="7">
        <f t="shared" si="1"/>
        <v>3.8571428571428572</v>
      </c>
      <c r="Y38" s="1">
        <f t="shared" si="2"/>
        <v>3</v>
      </c>
      <c r="Z38" s="6">
        <f t="shared" si="3"/>
        <v>84</v>
      </c>
    </row>
    <row r="39" spans="2:26" x14ac:dyDescent="0.25">
      <c r="B39" s="1" t="s">
        <v>27</v>
      </c>
      <c r="C39" s="1" t="s">
        <v>85</v>
      </c>
      <c r="D39" s="1" t="s">
        <v>86</v>
      </c>
      <c r="E39" s="1" t="s">
        <v>119</v>
      </c>
      <c r="F39" s="1" t="s">
        <v>120</v>
      </c>
      <c r="G39" s="1" t="s">
        <v>121</v>
      </c>
      <c r="H39" s="1" t="s">
        <v>182</v>
      </c>
      <c r="I39" s="1" t="s">
        <v>183</v>
      </c>
      <c r="J39" s="1" t="s">
        <v>124</v>
      </c>
      <c r="K39" s="1" t="s">
        <v>125</v>
      </c>
      <c r="L39" s="1" t="s">
        <v>37</v>
      </c>
      <c r="M39" s="1" t="s">
        <v>38</v>
      </c>
      <c r="N39" s="1" t="s">
        <v>184</v>
      </c>
      <c r="O39" s="1" t="s">
        <v>127</v>
      </c>
      <c r="P39" s="1" t="s">
        <v>185</v>
      </c>
      <c r="Q39" s="5">
        <v>13</v>
      </c>
      <c r="R39" s="5">
        <v>35</v>
      </c>
      <c r="S39" s="1" t="s">
        <v>65</v>
      </c>
      <c r="T39" s="6">
        <v>309</v>
      </c>
      <c r="U39" s="6">
        <v>0</v>
      </c>
      <c r="V39" s="6">
        <f t="shared" si="0"/>
        <v>309</v>
      </c>
      <c r="W39" s="1" t="s">
        <v>186</v>
      </c>
      <c r="X39" s="7">
        <f t="shared" si="1"/>
        <v>11.884615384615385</v>
      </c>
      <c r="Y39" s="1">
        <f t="shared" si="2"/>
        <v>11</v>
      </c>
      <c r="Z39" s="6">
        <f t="shared" si="3"/>
        <v>286</v>
      </c>
    </row>
    <row r="40" spans="2:26" x14ac:dyDescent="0.25">
      <c r="B40" s="1" t="s">
        <v>27</v>
      </c>
      <c r="C40" s="1" t="s">
        <v>85</v>
      </c>
      <c r="D40" s="1" t="s">
        <v>86</v>
      </c>
      <c r="E40" s="1" t="s">
        <v>119</v>
      </c>
      <c r="F40" s="1" t="s">
        <v>120</v>
      </c>
      <c r="G40" s="1" t="s">
        <v>121</v>
      </c>
      <c r="H40" s="1" t="s">
        <v>182</v>
      </c>
      <c r="I40" s="1" t="s">
        <v>183</v>
      </c>
      <c r="J40" s="1" t="s">
        <v>124</v>
      </c>
      <c r="K40" s="1" t="s">
        <v>125</v>
      </c>
      <c r="L40" s="1" t="s">
        <v>45</v>
      </c>
      <c r="M40" s="1" t="s">
        <v>46</v>
      </c>
      <c r="N40" s="1" t="s">
        <v>188</v>
      </c>
      <c r="O40" s="1" t="s">
        <v>127</v>
      </c>
      <c r="P40" s="1" t="s">
        <v>189</v>
      </c>
      <c r="Q40" s="5">
        <v>13</v>
      </c>
      <c r="R40" s="5">
        <v>35</v>
      </c>
      <c r="S40" s="1" t="s">
        <v>65</v>
      </c>
      <c r="T40" s="6">
        <v>99</v>
      </c>
      <c r="U40" s="6">
        <v>0</v>
      </c>
      <c r="V40" s="6">
        <f t="shared" si="0"/>
        <v>99</v>
      </c>
      <c r="W40" s="1" t="s">
        <v>186</v>
      </c>
      <c r="X40" s="7">
        <f t="shared" si="1"/>
        <v>3.8076923076923075</v>
      </c>
      <c r="Y40" s="1">
        <f t="shared" si="2"/>
        <v>3</v>
      </c>
      <c r="Z40" s="6">
        <f t="shared" si="3"/>
        <v>78</v>
      </c>
    </row>
    <row r="41" spans="2:26" x14ac:dyDescent="0.25">
      <c r="B41" s="1" t="s">
        <v>27</v>
      </c>
      <c r="C41" s="1" t="s">
        <v>85</v>
      </c>
      <c r="D41" s="1" t="s">
        <v>86</v>
      </c>
      <c r="E41" s="1" t="s">
        <v>119</v>
      </c>
      <c r="F41" s="1" t="s">
        <v>120</v>
      </c>
      <c r="G41" s="1" t="s">
        <v>121</v>
      </c>
      <c r="H41" s="1" t="s">
        <v>182</v>
      </c>
      <c r="I41" s="1" t="s">
        <v>183</v>
      </c>
      <c r="J41" s="1" t="s">
        <v>124</v>
      </c>
      <c r="K41" s="1" t="s">
        <v>125</v>
      </c>
      <c r="L41" s="1" t="s">
        <v>49</v>
      </c>
      <c r="M41" s="1" t="s">
        <v>50</v>
      </c>
      <c r="N41" s="1" t="s">
        <v>190</v>
      </c>
      <c r="O41" s="1" t="s">
        <v>127</v>
      </c>
      <c r="P41" s="1" t="s">
        <v>191</v>
      </c>
      <c r="Q41" s="5">
        <v>13</v>
      </c>
      <c r="R41" s="5">
        <v>35</v>
      </c>
      <c r="S41" s="1" t="s">
        <v>65</v>
      </c>
      <c r="T41" s="6">
        <v>26</v>
      </c>
      <c r="U41" s="6">
        <v>0</v>
      </c>
      <c r="V41" s="6">
        <f t="shared" si="0"/>
        <v>26</v>
      </c>
      <c r="W41" s="1" t="s">
        <v>186</v>
      </c>
      <c r="X41" s="7">
        <f t="shared" si="1"/>
        <v>1</v>
      </c>
      <c r="Y41" s="1">
        <f t="shared" si="2"/>
        <v>1</v>
      </c>
      <c r="Z41" s="6">
        <f t="shared" si="3"/>
        <v>26</v>
      </c>
    </row>
    <row r="42" spans="2:26" x14ac:dyDescent="0.25">
      <c r="B42" s="1" t="s">
        <v>27</v>
      </c>
      <c r="C42" s="1" t="s">
        <v>85</v>
      </c>
      <c r="D42" s="1" t="s">
        <v>86</v>
      </c>
      <c r="E42" s="1" t="s">
        <v>119</v>
      </c>
      <c r="F42" s="1" t="s">
        <v>120</v>
      </c>
      <c r="G42" s="1" t="s">
        <v>121</v>
      </c>
      <c r="H42" s="1" t="s">
        <v>182</v>
      </c>
      <c r="I42" s="1" t="s">
        <v>183</v>
      </c>
      <c r="J42" s="1" t="s">
        <v>124</v>
      </c>
      <c r="K42" s="1" t="s">
        <v>125</v>
      </c>
      <c r="L42" s="1" t="s">
        <v>56</v>
      </c>
      <c r="M42" s="1" t="s">
        <v>57</v>
      </c>
      <c r="N42" s="1" t="s">
        <v>192</v>
      </c>
      <c r="O42" s="1" t="s">
        <v>127</v>
      </c>
      <c r="P42" s="1" t="s">
        <v>193</v>
      </c>
      <c r="Q42" s="5">
        <v>13</v>
      </c>
      <c r="R42" s="5">
        <v>35</v>
      </c>
      <c r="S42" s="1" t="s">
        <v>65</v>
      </c>
      <c r="T42" s="6">
        <v>17</v>
      </c>
      <c r="U42" s="6">
        <v>0</v>
      </c>
      <c r="V42" s="6">
        <f t="shared" si="0"/>
        <v>17</v>
      </c>
      <c r="W42" s="1" t="s">
        <v>194</v>
      </c>
      <c r="X42" s="7">
        <f t="shared" si="1"/>
        <v>0.70833333333333337</v>
      </c>
      <c r="Y42" s="1">
        <f t="shared" si="2"/>
        <v>0</v>
      </c>
      <c r="Z42" s="6">
        <f t="shared" si="3"/>
        <v>0</v>
      </c>
    </row>
    <row r="43" spans="2:26" x14ac:dyDescent="0.25">
      <c r="B43" s="1" t="s">
        <v>27</v>
      </c>
      <c r="C43" s="1" t="s">
        <v>85</v>
      </c>
      <c r="D43" s="1" t="s">
        <v>86</v>
      </c>
      <c r="E43" s="1" t="s">
        <v>119</v>
      </c>
      <c r="F43" s="1" t="s">
        <v>120</v>
      </c>
      <c r="G43" s="1" t="s">
        <v>121</v>
      </c>
      <c r="H43" s="1" t="s">
        <v>195</v>
      </c>
      <c r="I43" s="1" t="s">
        <v>196</v>
      </c>
      <c r="J43" s="1" t="s">
        <v>124</v>
      </c>
      <c r="K43" s="1" t="s">
        <v>125</v>
      </c>
      <c r="L43" s="1" t="s">
        <v>37</v>
      </c>
      <c r="M43" s="1" t="s">
        <v>38</v>
      </c>
      <c r="N43" s="1" t="s">
        <v>197</v>
      </c>
      <c r="O43" s="1" t="s">
        <v>127</v>
      </c>
      <c r="P43" s="1" t="s">
        <v>198</v>
      </c>
      <c r="Q43" s="5">
        <v>13</v>
      </c>
      <c r="R43" s="5">
        <v>35</v>
      </c>
      <c r="S43" s="1" t="s">
        <v>65</v>
      </c>
      <c r="T43" s="6">
        <v>5</v>
      </c>
      <c r="U43" s="6">
        <v>0</v>
      </c>
      <c r="V43" s="6">
        <f t="shared" si="0"/>
        <v>5</v>
      </c>
      <c r="W43" s="1" t="s">
        <v>44</v>
      </c>
      <c r="X43" s="7">
        <f t="shared" si="1"/>
        <v>0.1388888888888889</v>
      </c>
      <c r="Y43" s="1">
        <f t="shared" si="2"/>
        <v>0</v>
      </c>
      <c r="Z43" s="6">
        <f t="shared" si="3"/>
        <v>0</v>
      </c>
    </row>
    <row r="44" spans="2:26" x14ac:dyDescent="0.25">
      <c r="B44" s="1" t="s">
        <v>27</v>
      </c>
      <c r="C44" s="1" t="s">
        <v>85</v>
      </c>
      <c r="D44" s="1" t="s">
        <v>86</v>
      </c>
      <c r="E44" s="1" t="s">
        <v>119</v>
      </c>
      <c r="F44" s="1" t="s">
        <v>120</v>
      </c>
      <c r="G44" s="1" t="s">
        <v>121</v>
      </c>
      <c r="H44" s="1" t="s">
        <v>195</v>
      </c>
      <c r="I44" s="1" t="s">
        <v>196</v>
      </c>
      <c r="J44" s="1" t="s">
        <v>124</v>
      </c>
      <c r="K44" s="1" t="s">
        <v>125</v>
      </c>
      <c r="L44" s="1" t="s">
        <v>49</v>
      </c>
      <c r="M44" s="1" t="s">
        <v>50</v>
      </c>
      <c r="N44" s="1" t="s">
        <v>199</v>
      </c>
      <c r="O44" s="1" t="s">
        <v>127</v>
      </c>
      <c r="P44" s="1" t="s">
        <v>200</v>
      </c>
      <c r="Q44" s="5">
        <v>13</v>
      </c>
      <c r="R44" s="5">
        <v>35</v>
      </c>
      <c r="S44" s="1" t="s">
        <v>65</v>
      </c>
      <c r="T44" s="6">
        <v>9</v>
      </c>
      <c r="U44" s="6">
        <v>0</v>
      </c>
      <c r="V44" s="6">
        <f t="shared" si="0"/>
        <v>9</v>
      </c>
      <c r="W44" s="1" t="s">
        <v>44</v>
      </c>
      <c r="X44" s="7">
        <f t="shared" si="1"/>
        <v>0.25</v>
      </c>
      <c r="Y44" s="1">
        <f t="shared" si="2"/>
        <v>0</v>
      </c>
      <c r="Z44" s="6">
        <f t="shared" si="3"/>
        <v>0</v>
      </c>
    </row>
    <row r="45" spans="2:26" x14ac:dyDescent="0.25">
      <c r="B45" s="1" t="s">
        <v>27</v>
      </c>
      <c r="C45" s="1" t="s">
        <v>85</v>
      </c>
      <c r="D45" s="1" t="s">
        <v>86</v>
      </c>
      <c r="E45" s="1" t="s">
        <v>201</v>
      </c>
      <c r="F45" s="1" t="s">
        <v>202</v>
      </c>
      <c r="G45" s="1" t="s">
        <v>203</v>
      </c>
      <c r="H45" s="1" t="s">
        <v>204</v>
      </c>
      <c r="I45" s="1" t="s">
        <v>34</v>
      </c>
      <c r="J45" s="1" t="s">
        <v>205</v>
      </c>
      <c r="K45" s="1" t="s">
        <v>206</v>
      </c>
      <c r="L45" s="1" t="s">
        <v>207</v>
      </c>
      <c r="M45" s="1" t="s">
        <v>208</v>
      </c>
      <c r="N45" s="1" t="s">
        <v>209</v>
      </c>
      <c r="O45" s="1" t="s">
        <v>95</v>
      </c>
      <c r="P45" s="1" t="s">
        <v>210</v>
      </c>
      <c r="Q45" s="5">
        <v>7.5</v>
      </c>
      <c r="R45" s="5">
        <v>25</v>
      </c>
      <c r="S45" s="1" t="s">
        <v>43</v>
      </c>
      <c r="T45" s="6">
        <v>1551</v>
      </c>
      <c r="U45" s="6">
        <v>0</v>
      </c>
      <c r="V45" s="6">
        <f t="shared" si="0"/>
        <v>1551</v>
      </c>
      <c r="W45" s="1" t="s">
        <v>106</v>
      </c>
      <c r="X45" s="7">
        <f t="shared" si="1"/>
        <v>28.722222222222221</v>
      </c>
      <c r="Y45" s="1">
        <f t="shared" si="2"/>
        <v>28</v>
      </c>
      <c r="Z45" s="6">
        <f t="shared" si="3"/>
        <v>1512</v>
      </c>
    </row>
    <row r="46" spans="2:26" x14ac:dyDescent="0.25">
      <c r="B46" s="1" t="s">
        <v>27</v>
      </c>
      <c r="C46" s="1" t="s">
        <v>85</v>
      </c>
      <c r="D46" s="1" t="s">
        <v>86</v>
      </c>
      <c r="E46" s="1" t="s">
        <v>201</v>
      </c>
      <c r="F46" s="1" t="s">
        <v>202</v>
      </c>
      <c r="G46" s="1" t="s">
        <v>203</v>
      </c>
      <c r="H46" s="1" t="s">
        <v>204</v>
      </c>
      <c r="I46" s="1" t="s">
        <v>34</v>
      </c>
      <c r="J46" s="1" t="s">
        <v>205</v>
      </c>
      <c r="K46" s="1" t="s">
        <v>206</v>
      </c>
      <c r="L46" s="1" t="s">
        <v>211</v>
      </c>
      <c r="M46" s="1" t="s">
        <v>212</v>
      </c>
      <c r="N46" s="1" t="s">
        <v>213</v>
      </c>
      <c r="O46" s="1" t="s">
        <v>95</v>
      </c>
      <c r="P46" s="1" t="s">
        <v>214</v>
      </c>
      <c r="Q46" s="5">
        <v>7.5</v>
      </c>
      <c r="R46" s="5">
        <v>25</v>
      </c>
      <c r="S46" s="1" t="s">
        <v>43</v>
      </c>
      <c r="T46" s="6">
        <v>0</v>
      </c>
      <c r="U46" s="6">
        <v>0</v>
      </c>
      <c r="V46" s="6">
        <f t="shared" si="0"/>
        <v>0</v>
      </c>
      <c r="W46" s="1" t="s">
        <v>106</v>
      </c>
      <c r="X46" s="7">
        <f t="shared" si="1"/>
        <v>0</v>
      </c>
      <c r="Y46" s="1">
        <f t="shared" si="2"/>
        <v>0</v>
      </c>
      <c r="Z46" s="6">
        <f t="shared" si="3"/>
        <v>0</v>
      </c>
    </row>
    <row r="47" spans="2:26" x14ac:dyDescent="0.25">
      <c r="B47" s="1" t="s">
        <v>27</v>
      </c>
      <c r="C47" s="1" t="s">
        <v>85</v>
      </c>
      <c r="D47" s="1" t="s">
        <v>86</v>
      </c>
      <c r="E47" s="1" t="s">
        <v>201</v>
      </c>
      <c r="F47" s="1" t="s">
        <v>202</v>
      </c>
      <c r="G47" s="1" t="s">
        <v>203</v>
      </c>
      <c r="H47" s="1" t="s">
        <v>216</v>
      </c>
      <c r="I47" s="1" t="s">
        <v>217</v>
      </c>
      <c r="J47" s="1" t="s">
        <v>205</v>
      </c>
      <c r="K47" s="1" t="s">
        <v>206</v>
      </c>
      <c r="L47" s="1" t="s">
        <v>207</v>
      </c>
      <c r="M47" s="1" t="s">
        <v>208</v>
      </c>
      <c r="N47" s="1" t="s">
        <v>218</v>
      </c>
      <c r="O47" s="1" t="s">
        <v>95</v>
      </c>
      <c r="P47" s="1" t="s">
        <v>219</v>
      </c>
      <c r="Q47" s="5">
        <v>7.5</v>
      </c>
      <c r="R47" s="5">
        <v>25</v>
      </c>
      <c r="S47" s="1" t="s">
        <v>43</v>
      </c>
      <c r="T47" s="6">
        <v>1262</v>
      </c>
      <c r="U47" s="6">
        <v>0</v>
      </c>
      <c r="V47" s="6">
        <f t="shared" si="0"/>
        <v>1262</v>
      </c>
      <c r="W47" s="1" t="s">
        <v>106</v>
      </c>
      <c r="X47" s="7">
        <f t="shared" si="1"/>
        <v>23.37037037037037</v>
      </c>
      <c r="Y47" s="1">
        <f t="shared" si="2"/>
        <v>23</v>
      </c>
      <c r="Z47" s="6">
        <f t="shared" si="3"/>
        <v>1242</v>
      </c>
    </row>
    <row r="48" spans="2:26" x14ac:dyDescent="0.25">
      <c r="B48" s="1" t="s">
        <v>27</v>
      </c>
      <c r="C48" s="1" t="s">
        <v>85</v>
      </c>
      <c r="D48" s="1" t="s">
        <v>86</v>
      </c>
      <c r="E48" s="1" t="s">
        <v>201</v>
      </c>
      <c r="F48" s="1" t="s">
        <v>202</v>
      </c>
      <c r="G48" s="1" t="s">
        <v>203</v>
      </c>
      <c r="H48" s="1" t="s">
        <v>216</v>
      </c>
      <c r="I48" s="1" t="s">
        <v>217</v>
      </c>
      <c r="J48" s="1" t="s">
        <v>205</v>
      </c>
      <c r="K48" s="1" t="s">
        <v>206</v>
      </c>
      <c r="L48" s="1" t="s">
        <v>211</v>
      </c>
      <c r="M48" s="1" t="s">
        <v>212</v>
      </c>
      <c r="N48" s="1" t="s">
        <v>220</v>
      </c>
      <c r="O48" s="1" t="s">
        <v>95</v>
      </c>
      <c r="P48" s="1" t="s">
        <v>221</v>
      </c>
      <c r="Q48" s="5">
        <v>7.5</v>
      </c>
      <c r="R48" s="5">
        <v>25</v>
      </c>
      <c r="S48" s="1" t="s">
        <v>43</v>
      </c>
      <c r="T48" s="6">
        <v>0</v>
      </c>
      <c r="U48" s="6">
        <v>0</v>
      </c>
      <c r="V48" s="6">
        <f t="shared" si="0"/>
        <v>0</v>
      </c>
      <c r="W48" s="1" t="s">
        <v>106</v>
      </c>
      <c r="X48" s="7">
        <f t="shared" si="1"/>
        <v>0</v>
      </c>
      <c r="Y48" s="1">
        <f t="shared" si="2"/>
        <v>0</v>
      </c>
      <c r="Z48" s="6">
        <f t="shared" si="3"/>
        <v>0</v>
      </c>
    </row>
    <row r="49" spans="2:26" x14ac:dyDescent="0.25">
      <c r="B49" s="1" t="s">
        <v>27</v>
      </c>
      <c r="C49" s="1" t="s">
        <v>85</v>
      </c>
      <c r="D49" s="1" t="s">
        <v>86</v>
      </c>
      <c r="E49" s="1" t="s">
        <v>201</v>
      </c>
      <c r="F49" s="1" t="s">
        <v>202</v>
      </c>
      <c r="G49" s="1" t="s">
        <v>203</v>
      </c>
      <c r="H49" s="1" t="s">
        <v>222</v>
      </c>
      <c r="I49" s="1" t="s">
        <v>223</v>
      </c>
      <c r="J49" s="1" t="s">
        <v>205</v>
      </c>
      <c r="K49" s="1" t="s">
        <v>206</v>
      </c>
      <c r="L49" s="1" t="s">
        <v>211</v>
      </c>
      <c r="M49" s="1" t="s">
        <v>212</v>
      </c>
      <c r="N49" s="1" t="s">
        <v>224</v>
      </c>
      <c r="O49" s="1" t="s">
        <v>95</v>
      </c>
      <c r="P49" s="1" t="s">
        <v>225</v>
      </c>
      <c r="Q49" s="5">
        <v>7.5</v>
      </c>
      <c r="R49" s="5">
        <v>25</v>
      </c>
      <c r="S49" s="1" t="s">
        <v>43</v>
      </c>
      <c r="T49" s="6">
        <v>929</v>
      </c>
      <c r="U49" s="6">
        <v>0</v>
      </c>
      <c r="V49" s="6">
        <f t="shared" si="0"/>
        <v>929</v>
      </c>
      <c r="W49" s="1" t="s">
        <v>106</v>
      </c>
      <c r="X49" s="7">
        <f t="shared" si="1"/>
        <v>17.203703703703702</v>
      </c>
      <c r="Y49" s="1">
        <f t="shared" si="2"/>
        <v>17</v>
      </c>
      <c r="Z49" s="6">
        <f t="shared" si="3"/>
        <v>918</v>
      </c>
    </row>
    <row r="50" spans="2:26" x14ac:dyDescent="0.25">
      <c r="B50" s="1" t="s">
        <v>27</v>
      </c>
      <c r="C50" s="1" t="s">
        <v>85</v>
      </c>
      <c r="D50" s="1" t="s">
        <v>86</v>
      </c>
      <c r="E50" s="1" t="s">
        <v>201</v>
      </c>
      <c r="F50" s="1" t="s">
        <v>202</v>
      </c>
      <c r="G50" s="1" t="s">
        <v>203</v>
      </c>
      <c r="H50" s="1" t="s">
        <v>226</v>
      </c>
      <c r="I50" s="1" t="s">
        <v>227</v>
      </c>
      <c r="J50" s="1" t="s">
        <v>205</v>
      </c>
      <c r="K50" s="1" t="s">
        <v>206</v>
      </c>
      <c r="L50" s="1" t="s">
        <v>207</v>
      </c>
      <c r="M50" s="1" t="s">
        <v>208</v>
      </c>
      <c r="N50" s="1" t="s">
        <v>228</v>
      </c>
      <c r="O50" s="1" t="s">
        <v>95</v>
      </c>
      <c r="P50" s="1" t="s">
        <v>229</v>
      </c>
      <c r="Q50" s="5">
        <v>7.5</v>
      </c>
      <c r="R50" s="5">
        <v>25</v>
      </c>
      <c r="S50" s="1" t="s">
        <v>43</v>
      </c>
      <c r="T50" s="6">
        <v>174</v>
      </c>
      <c r="U50" s="6">
        <v>0</v>
      </c>
      <c r="V50" s="6">
        <f t="shared" si="0"/>
        <v>174</v>
      </c>
      <c r="W50" s="1" t="s">
        <v>106</v>
      </c>
      <c r="X50" s="7">
        <f t="shared" si="1"/>
        <v>3.2222222222222223</v>
      </c>
      <c r="Y50" s="1">
        <f t="shared" si="2"/>
        <v>3</v>
      </c>
      <c r="Z50" s="6">
        <f t="shared" si="3"/>
        <v>162</v>
      </c>
    </row>
    <row r="51" spans="2:26" x14ac:dyDescent="0.25">
      <c r="B51" s="1" t="s">
        <v>27</v>
      </c>
      <c r="C51" s="1" t="s">
        <v>85</v>
      </c>
      <c r="D51" s="1" t="s">
        <v>86</v>
      </c>
      <c r="E51" s="1" t="s">
        <v>201</v>
      </c>
      <c r="F51" s="1" t="s">
        <v>202</v>
      </c>
      <c r="G51" s="1" t="s">
        <v>203</v>
      </c>
      <c r="H51" s="1" t="s">
        <v>226</v>
      </c>
      <c r="I51" s="1" t="s">
        <v>227</v>
      </c>
      <c r="J51" s="1" t="s">
        <v>205</v>
      </c>
      <c r="K51" s="1" t="s">
        <v>206</v>
      </c>
      <c r="L51" s="1" t="s">
        <v>211</v>
      </c>
      <c r="M51" s="1" t="s">
        <v>212</v>
      </c>
      <c r="N51" s="1" t="s">
        <v>230</v>
      </c>
      <c r="O51" s="1" t="s">
        <v>95</v>
      </c>
      <c r="P51" s="1" t="s">
        <v>231</v>
      </c>
      <c r="Q51" s="5">
        <v>7.5</v>
      </c>
      <c r="R51" s="5">
        <v>25</v>
      </c>
      <c r="S51" s="1" t="s">
        <v>43</v>
      </c>
      <c r="T51" s="6">
        <v>910</v>
      </c>
      <c r="U51" s="6">
        <v>0</v>
      </c>
      <c r="V51" s="6">
        <f t="shared" si="0"/>
        <v>910</v>
      </c>
      <c r="W51" s="1" t="s">
        <v>106</v>
      </c>
      <c r="X51" s="7">
        <f t="shared" si="1"/>
        <v>16.851851851851851</v>
      </c>
      <c r="Y51" s="1">
        <f t="shared" si="2"/>
        <v>16</v>
      </c>
      <c r="Z51" s="6">
        <f t="shared" si="3"/>
        <v>864</v>
      </c>
    </row>
    <row r="52" spans="2:26" x14ac:dyDescent="0.25">
      <c r="B52" s="1" t="s">
        <v>27</v>
      </c>
      <c r="C52" s="1" t="s">
        <v>85</v>
      </c>
      <c r="D52" s="1" t="s">
        <v>86</v>
      </c>
      <c r="E52" s="1" t="s">
        <v>201</v>
      </c>
      <c r="F52" s="1" t="s">
        <v>202</v>
      </c>
      <c r="G52" s="1" t="s">
        <v>203</v>
      </c>
      <c r="H52" s="1" t="s">
        <v>173</v>
      </c>
      <c r="I52" s="1" t="s">
        <v>174</v>
      </c>
      <c r="J52" s="1" t="s">
        <v>205</v>
      </c>
      <c r="K52" s="1" t="s">
        <v>206</v>
      </c>
      <c r="L52" s="1" t="s">
        <v>37</v>
      </c>
      <c r="M52" s="1" t="s">
        <v>38</v>
      </c>
      <c r="N52" s="1" t="s">
        <v>233</v>
      </c>
      <c r="O52" s="1" t="s">
        <v>95</v>
      </c>
      <c r="P52" s="1" t="s">
        <v>234</v>
      </c>
      <c r="Q52" s="5">
        <v>7.5</v>
      </c>
      <c r="R52" s="5">
        <v>25</v>
      </c>
      <c r="S52" s="1" t="s">
        <v>65</v>
      </c>
      <c r="T52" s="6">
        <v>656</v>
      </c>
      <c r="U52" s="6">
        <v>0</v>
      </c>
      <c r="V52" s="6">
        <f t="shared" si="0"/>
        <v>656</v>
      </c>
      <c r="W52" s="1" t="s">
        <v>235</v>
      </c>
      <c r="X52" s="7">
        <f t="shared" si="1"/>
        <v>10.933333333333334</v>
      </c>
      <c r="Y52" s="1">
        <f t="shared" si="2"/>
        <v>10</v>
      </c>
      <c r="Z52" s="6">
        <f t="shared" si="3"/>
        <v>600</v>
      </c>
    </row>
    <row r="53" spans="2:26" x14ac:dyDescent="0.25">
      <c r="B53" s="1" t="s">
        <v>27</v>
      </c>
      <c r="C53" s="1" t="s">
        <v>85</v>
      </c>
      <c r="D53" s="1" t="s">
        <v>86</v>
      </c>
      <c r="E53" s="1" t="s">
        <v>201</v>
      </c>
      <c r="F53" s="1" t="s">
        <v>202</v>
      </c>
      <c r="G53" s="1" t="s">
        <v>203</v>
      </c>
      <c r="H53" s="1" t="s">
        <v>173</v>
      </c>
      <c r="I53" s="1" t="s">
        <v>174</v>
      </c>
      <c r="J53" s="1" t="s">
        <v>205</v>
      </c>
      <c r="K53" s="1" t="s">
        <v>206</v>
      </c>
      <c r="L53" s="1" t="s">
        <v>45</v>
      </c>
      <c r="M53" s="1" t="s">
        <v>46</v>
      </c>
      <c r="N53" s="1" t="s">
        <v>236</v>
      </c>
      <c r="O53" s="1" t="s">
        <v>95</v>
      </c>
      <c r="P53" s="1" t="s">
        <v>237</v>
      </c>
      <c r="Q53" s="5">
        <v>7.5</v>
      </c>
      <c r="R53" s="5">
        <v>25</v>
      </c>
      <c r="S53" s="1" t="s">
        <v>65</v>
      </c>
      <c r="T53" s="6">
        <v>1080</v>
      </c>
      <c r="U53" s="6">
        <v>0</v>
      </c>
      <c r="V53" s="6">
        <f t="shared" si="0"/>
        <v>1080</v>
      </c>
      <c r="W53" s="1" t="s">
        <v>235</v>
      </c>
      <c r="X53" s="7">
        <f t="shared" si="1"/>
        <v>18</v>
      </c>
      <c r="Y53" s="1">
        <f t="shared" si="2"/>
        <v>18</v>
      </c>
      <c r="Z53" s="6">
        <f t="shared" si="3"/>
        <v>1080</v>
      </c>
    </row>
    <row r="54" spans="2:26" x14ac:dyDescent="0.25">
      <c r="B54" s="1" t="s">
        <v>27</v>
      </c>
      <c r="C54" s="1" t="s">
        <v>85</v>
      </c>
      <c r="D54" s="1" t="s">
        <v>86</v>
      </c>
      <c r="E54" s="1" t="s">
        <v>201</v>
      </c>
      <c r="F54" s="1" t="s">
        <v>202</v>
      </c>
      <c r="G54" s="1" t="s">
        <v>203</v>
      </c>
      <c r="H54" s="1" t="s">
        <v>173</v>
      </c>
      <c r="I54" s="1" t="s">
        <v>174</v>
      </c>
      <c r="J54" s="1" t="s">
        <v>205</v>
      </c>
      <c r="K54" s="1" t="s">
        <v>206</v>
      </c>
      <c r="L54" s="1" t="s">
        <v>49</v>
      </c>
      <c r="M54" s="1" t="s">
        <v>50</v>
      </c>
      <c r="N54" s="1" t="s">
        <v>239</v>
      </c>
      <c r="O54" s="1" t="s">
        <v>95</v>
      </c>
      <c r="P54" s="1" t="s">
        <v>240</v>
      </c>
      <c r="Q54" s="5">
        <v>7.5</v>
      </c>
      <c r="R54" s="5">
        <v>25</v>
      </c>
      <c r="S54" s="1" t="s">
        <v>65</v>
      </c>
      <c r="T54" s="6">
        <v>852</v>
      </c>
      <c r="U54" s="6">
        <v>0</v>
      </c>
      <c r="V54" s="6">
        <f t="shared" si="0"/>
        <v>852</v>
      </c>
      <c r="W54" s="1" t="s">
        <v>106</v>
      </c>
      <c r="X54" s="7">
        <f t="shared" si="1"/>
        <v>15.777777777777779</v>
      </c>
      <c r="Y54" s="1">
        <f t="shared" si="2"/>
        <v>15</v>
      </c>
      <c r="Z54" s="6">
        <f t="shared" si="3"/>
        <v>810</v>
      </c>
    </row>
    <row r="55" spans="2:26" x14ac:dyDescent="0.25">
      <c r="B55" s="1" t="s">
        <v>27</v>
      </c>
      <c r="C55" s="1" t="s">
        <v>85</v>
      </c>
      <c r="D55" s="1" t="s">
        <v>86</v>
      </c>
      <c r="E55" s="1" t="s">
        <v>201</v>
      </c>
      <c r="F55" s="1" t="s">
        <v>202</v>
      </c>
      <c r="G55" s="1" t="s">
        <v>203</v>
      </c>
      <c r="H55" s="1" t="s">
        <v>173</v>
      </c>
      <c r="I55" s="1" t="s">
        <v>174</v>
      </c>
      <c r="J55" s="1" t="s">
        <v>205</v>
      </c>
      <c r="K55" s="1" t="s">
        <v>206</v>
      </c>
      <c r="L55" s="1" t="s">
        <v>56</v>
      </c>
      <c r="M55" s="1" t="s">
        <v>57</v>
      </c>
      <c r="N55" s="1" t="s">
        <v>241</v>
      </c>
      <c r="O55" s="1" t="s">
        <v>95</v>
      </c>
      <c r="P55" s="1" t="s">
        <v>242</v>
      </c>
      <c r="Q55" s="5">
        <v>7.5</v>
      </c>
      <c r="R55" s="5">
        <v>25</v>
      </c>
      <c r="S55" s="1" t="s">
        <v>65</v>
      </c>
      <c r="T55" s="6">
        <v>1192</v>
      </c>
      <c r="U55" s="6">
        <v>0</v>
      </c>
      <c r="V55" s="6">
        <f t="shared" si="0"/>
        <v>1192</v>
      </c>
      <c r="W55" s="1" t="s">
        <v>106</v>
      </c>
      <c r="X55" s="7">
        <f t="shared" si="1"/>
        <v>22.074074074074073</v>
      </c>
      <c r="Y55" s="1">
        <f t="shared" si="2"/>
        <v>22</v>
      </c>
      <c r="Z55" s="6">
        <f t="shared" si="3"/>
        <v>1188</v>
      </c>
    </row>
    <row r="56" spans="2:26" x14ac:dyDescent="0.25">
      <c r="B56" s="1" t="s">
        <v>27</v>
      </c>
      <c r="C56" s="1" t="s">
        <v>85</v>
      </c>
      <c r="D56" s="1" t="s">
        <v>86</v>
      </c>
      <c r="E56" s="1" t="s">
        <v>201</v>
      </c>
      <c r="F56" s="1" t="s">
        <v>202</v>
      </c>
      <c r="G56" s="1" t="s">
        <v>203</v>
      </c>
      <c r="H56" s="1" t="s">
        <v>173</v>
      </c>
      <c r="I56" s="1" t="s">
        <v>174</v>
      </c>
      <c r="J56" s="1" t="s">
        <v>205</v>
      </c>
      <c r="K56" s="1" t="s">
        <v>206</v>
      </c>
      <c r="L56" s="1" t="s">
        <v>115</v>
      </c>
      <c r="M56" s="1" t="s">
        <v>116</v>
      </c>
      <c r="N56" s="1" t="s">
        <v>243</v>
      </c>
      <c r="O56" s="1" t="s">
        <v>95</v>
      </c>
      <c r="P56" s="1" t="s">
        <v>244</v>
      </c>
      <c r="Q56" s="5">
        <v>7.5</v>
      </c>
      <c r="R56" s="5">
        <v>25</v>
      </c>
      <c r="S56" s="1" t="s">
        <v>65</v>
      </c>
      <c r="T56" s="6">
        <v>354</v>
      </c>
      <c r="U56" s="6">
        <v>0</v>
      </c>
      <c r="V56" s="6">
        <f t="shared" si="0"/>
        <v>354</v>
      </c>
      <c r="W56" s="1" t="s">
        <v>106</v>
      </c>
      <c r="X56" s="7">
        <f t="shared" si="1"/>
        <v>6.5555555555555554</v>
      </c>
      <c r="Y56" s="1">
        <f t="shared" si="2"/>
        <v>6</v>
      </c>
      <c r="Z56" s="6">
        <f t="shared" si="3"/>
        <v>324</v>
      </c>
    </row>
    <row r="57" spans="2:26" x14ac:dyDescent="0.25">
      <c r="B57" s="1" t="s">
        <v>27</v>
      </c>
      <c r="C57" s="1" t="s">
        <v>85</v>
      </c>
      <c r="D57" s="1" t="s">
        <v>86</v>
      </c>
      <c r="E57" s="1" t="s">
        <v>201</v>
      </c>
      <c r="F57" s="1" t="s">
        <v>202</v>
      </c>
      <c r="G57" s="1" t="s">
        <v>203</v>
      </c>
      <c r="H57" s="1" t="s">
        <v>182</v>
      </c>
      <c r="I57" s="1" t="s">
        <v>183</v>
      </c>
      <c r="J57" s="1" t="s">
        <v>205</v>
      </c>
      <c r="K57" s="1" t="s">
        <v>206</v>
      </c>
      <c r="L57" s="1" t="s">
        <v>37</v>
      </c>
      <c r="M57" s="1" t="s">
        <v>38</v>
      </c>
      <c r="N57" s="1" t="s">
        <v>245</v>
      </c>
      <c r="O57" s="1" t="s">
        <v>95</v>
      </c>
      <c r="P57" s="1" t="s">
        <v>246</v>
      </c>
      <c r="Q57" s="5">
        <v>7.5</v>
      </c>
      <c r="R57" s="5">
        <v>25</v>
      </c>
      <c r="S57" s="1" t="s">
        <v>65</v>
      </c>
      <c r="T57" s="6">
        <v>266</v>
      </c>
      <c r="U57" s="6">
        <v>0</v>
      </c>
      <c r="V57" s="6">
        <f t="shared" si="0"/>
        <v>266</v>
      </c>
      <c r="W57" s="1" t="s">
        <v>186</v>
      </c>
      <c r="X57" s="7">
        <f t="shared" si="1"/>
        <v>10.23076923076923</v>
      </c>
      <c r="Y57" s="1">
        <f t="shared" si="2"/>
        <v>10</v>
      </c>
      <c r="Z57" s="6">
        <f t="shared" si="3"/>
        <v>260</v>
      </c>
    </row>
    <row r="58" spans="2:26" x14ac:dyDescent="0.25">
      <c r="B58" s="1" t="s">
        <v>27</v>
      </c>
      <c r="C58" s="1" t="s">
        <v>85</v>
      </c>
      <c r="D58" s="1" t="s">
        <v>86</v>
      </c>
      <c r="E58" s="1" t="s">
        <v>201</v>
      </c>
      <c r="F58" s="1" t="s">
        <v>202</v>
      </c>
      <c r="G58" s="1" t="s">
        <v>203</v>
      </c>
      <c r="H58" s="1" t="s">
        <v>182</v>
      </c>
      <c r="I58" s="1" t="s">
        <v>183</v>
      </c>
      <c r="J58" s="1" t="s">
        <v>205</v>
      </c>
      <c r="K58" s="1" t="s">
        <v>206</v>
      </c>
      <c r="L58" s="1" t="s">
        <v>45</v>
      </c>
      <c r="M58" s="1" t="s">
        <v>46</v>
      </c>
      <c r="N58" s="1" t="s">
        <v>247</v>
      </c>
      <c r="O58" s="1" t="s">
        <v>95</v>
      </c>
      <c r="P58" s="1" t="s">
        <v>248</v>
      </c>
      <c r="Q58" s="5">
        <v>7.5</v>
      </c>
      <c r="R58" s="5">
        <v>25</v>
      </c>
      <c r="S58" s="1" t="s">
        <v>65</v>
      </c>
      <c r="T58" s="6">
        <v>313</v>
      </c>
      <c r="U58" s="6">
        <v>0</v>
      </c>
      <c r="V58" s="6">
        <f t="shared" si="0"/>
        <v>313</v>
      </c>
      <c r="W58" s="1" t="s">
        <v>186</v>
      </c>
      <c r="X58" s="7">
        <f t="shared" si="1"/>
        <v>12.038461538461538</v>
      </c>
      <c r="Y58" s="1">
        <f t="shared" si="2"/>
        <v>12</v>
      </c>
      <c r="Z58" s="6">
        <f t="shared" si="3"/>
        <v>312</v>
      </c>
    </row>
    <row r="59" spans="2:26" x14ac:dyDescent="0.25">
      <c r="B59" s="1" t="s">
        <v>27</v>
      </c>
      <c r="C59" s="1" t="s">
        <v>85</v>
      </c>
      <c r="D59" s="1" t="s">
        <v>86</v>
      </c>
      <c r="E59" s="1" t="s">
        <v>201</v>
      </c>
      <c r="F59" s="1" t="s">
        <v>202</v>
      </c>
      <c r="G59" s="1" t="s">
        <v>203</v>
      </c>
      <c r="H59" s="1" t="s">
        <v>182</v>
      </c>
      <c r="I59" s="1" t="s">
        <v>183</v>
      </c>
      <c r="J59" s="1" t="s">
        <v>205</v>
      </c>
      <c r="K59" s="1" t="s">
        <v>206</v>
      </c>
      <c r="L59" s="1" t="s">
        <v>49</v>
      </c>
      <c r="M59" s="1" t="s">
        <v>50</v>
      </c>
      <c r="N59" s="1" t="s">
        <v>249</v>
      </c>
      <c r="O59" s="1" t="s">
        <v>95</v>
      </c>
      <c r="P59" s="1" t="s">
        <v>250</v>
      </c>
      <c r="Q59" s="5">
        <v>7.5</v>
      </c>
      <c r="R59" s="5">
        <v>25</v>
      </c>
      <c r="S59" s="1" t="s">
        <v>65</v>
      </c>
      <c r="T59" s="6">
        <v>310</v>
      </c>
      <c r="U59" s="6">
        <v>0</v>
      </c>
      <c r="V59" s="6">
        <f t="shared" si="0"/>
        <v>310</v>
      </c>
      <c r="W59" s="1" t="s">
        <v>186</v>
      </c>
      <c r="X59" s="7">
        <f t="shared" si="1"/>
        <v>11.923076923076923</v>
      </c>
      <c r="Y59" s="1">
        <f t="shared" si="2"/>
        <v>11</v>
      </c>
      <c r="Z59" s="6">
        <f t="shared" si="3"/>
        <v>286</v>
      </c>
    </row>
    <row r="60" spans="2:26" x14ac:dyDescent="0.25">
      <c r="B60" s="1" t="s">
        <v>27</v>
      </c>
      <c r="C60" s="1" t="s">
        <v>85</v>
      </c>
      <c r="D60" s="1" t="s">
        <v>86</v>
      </c>
      <c r="E60" s="1" t="s">
        <v>201</v>
      </c>
      <c r="F60" s="1" t="s">
        <v>202</v>
      </c>
      <c r="G60" s="1" t="s">
        <v>203</v>
      </c>
      <c r="H60" s="1" t="s">
        <v>182</v>
      </c>
      <c r="I60" s="1" t="s">
        <v>183</v>
      </c>
      <c r="J60" s="1" t="s">
        <v>205</v>
      </c>
      <c r="K60" s="1" t="s">
        <v>206</v>
      </c>
      <c r="L60" s="1" t="s">
        <v>56</v>
      </c>
      <c r="M60" s="1" t="s">
        <v>57</v>
      </c>
      <c r="N60" s="1" t="s">
        <v>251</v>
      </c>
      <c r="O60" s="1" t="s">
        <v>95</v>
      </c>
      <c r="P60" s="1" t="s">
        <v>252</v>
      </c>
      <c r="Q60" s="5">
        <v>7.5</v>
      </c>
      <c r="R60" s="5">
        <v>25</v>
      </c>
      <c r="S60" s="1" t="s">
        <v>65</v>
      </c>
      <c r="T60" s="6">
        <v>251</v>
      </c>
      <c r="U60" s="6">
        <v>0</v>
      </c>
      <c r="V60" s="6">
        <f t="shared" si="0"/>
        <v>251</v>
      </c>
      <c r="W60" s="1" t="s">
        <v>194</v>
      </c>
      <c r="X60" s="7">
        <f t="shared" si="1"/>
        <v>10.458333333333334</v>
      </c>
      <c r="Y60" s="1">
        <f t="shared" si="2"/>
        <v>10</v>
      </c>
      <c r="Z60" s="6">
        <f t="shared" si="3"/>
        <v>240</v>
      </c>
    </row>
    <row r="61" spans="2:26" x14ac:dyDescent="0.25">
      <c r="B61" s="1" t="s">
        <v>27</v>
      </c>
      <c r="C61" s="1" t="s">
        <v>85</v>
      </c>
      <c r="D61" s="1" t="s">
        <v>86</v>
      </c>
      <c r="E61" s="1" t="s">
        <v>201</v>
      </c>
      <c r="F61" s="1" t="s">
        <v>202</v>
      </c>
      <c r="G61" s="1" t="s">
        <v>203</v>
      </c>
      <c r="H61" s="1" t="s">
        <v>182</v>
      </c>
      <c r="I61" s="1" t="s">
        <v>183</v>
      </c>
      <c r="J61" s="1" t="s">
        <v>205</v>
      </c>
      <c r="K61" s="1" t="s">
        <v>206</v>
      </c>
      <c r="L61" s="1" t="s">
        <v>115</v>
      </c>
      <c r="M61" s="1" t="s">
        <v>116</v>
      </c>
      <c r="N61" s="1" t="s">
        <v>253</v>
      </c>
      <c r="O61" s="1" t="s">
        <v>95</v>
      </c>
      <c r="P61" s="1" t="s">
        <v>254</v>
      </c>
      <c r="Q61" s="5">
        <v>7.5</v>
      </c>
      <c r="R61" s="5">
        <v>25</v>
      </c>
      <c r="S61" s="1" t="s">
        <v>65</v>
      </c>
      <c r="T61" s="6">
        <v>144</v>
      </c>
      <c r="U61" s="6">
        <v>0</v>
      </c>
      <c r="V61" s="6">
        <f t="shared" si="0"/>
        <v>144</v>
      </c>
      <c r="W61" s="1" t="s">
        <v>106</v>
      </c>
      <c r="X61" s="7">
        <f t="shared" si="1"/>
        <v>2.6666666666666665</v>
      </c>
      <c r="Y61" s="1">
        <f t="shared" si="2"/>
        <v>2</v>
      </c>
      <c r="Z61" s="6">
        <f t="shared" si="3"/>
        <v>108</v>
      </c>
    </row>
    <row r="62" spans="2:26" x14ac:dyDescent="0.25">
      <c r="B62" s="1" t="s">
        <v>27</v>
      </c>
      <c r="C62" s="1" t="s">
        <v>85</v>
      </c>
      <c r="D62" s="1" t="s">
        <v>86</v>
      </c>
      <c r="E62" s="1" t="s">
        <v>119</v>
      </c>
      <c r="F62" s="1" t="s">
        <v>255</v>
      </c>
      <c r="G62" s="1" t="s">
        <v>256</v>
      </c>
      <c r="H62" s="1" t="s">
        <v>257</v>
      </c>
      <c r="I62" s="1" t="s">
        <v>258</v>
      </c>
      <c r="J62" s="1" t="s">
        <v>124</v>
      </c>
      <c r="K62" s="1" t="s">
        <v>125</v>
      </c>
      <c r="L62" s="1" t="s">
        <v>259</v>
      </c>
      <c r="M62" s="1" t="s">
        <v>38</v>
      </c>
      <c r="N62" s="1" t="s">
        <v>260</v>
      </c>
      <c r="O62" s="1" t="s">
        <v>127</v>
      </c>
      <c r="P62" s="1" t="s">
        <v>261</v>
      </c>
      <c r="Q62" s="5">
        <v>16.25</v>
      </c>
      <c r="R62" s="5">
        <v>40</v>
      </c>
      <c r="S62" s="1" t="s">
        <v>77</v>
      </c>
      <c r="T62" s="6">
        <v>26</v>
      </c>
      <c r="U62" s="6">
        <v>0</v>
      </c>
      <c r="V62" s="6">
        <f t="shared" si="0"/>
        <v>26</v>
      </c>
      <c r="W62" s="1" t="s">
        <v>186</v>
      </c>
      <c r="X62" s="7">
        <f t="shared" si="1"/>
        <v>1</v>
      </c>
      <c r="Y62" s="1">
        <f t="shared" si="2"/>
        <v>1</v>
      </c>
      <c r="Z62" s="6">
        <f t="shared" si="3"/>
        <v>26</v>
      </c>
    </row>
    <row r="63" spans="2:26" x14ac:dyDescent="0.25">
      <c r="B63" s="1" t="s">
        <v>27</v>
      </c>
      <c r="C63" s="1" t="s">
        <v>85</v>
      </c>
      <c r="D63" s="1" t="s">
        <v>86</v>
      </c>
      <c r="E63" s="1" t="s">
        <v>119</v>
      </c>
      <c r="F63" s="1" t="s">
        <v>255</v>
      </c>
      <c r="G63" s="1" t="s">
        <v>256</v>
      </c>
      <c r="H63" s="1" t="s">
        <v>257</v>
      </c>
      <c r="I63" s="1" t="s">
        <v>258</v>
      </c>
      <c r="J63" s="1" t="s">
        <v>124</v>
      </c>
      <c r="K63" s="1" t="s">
        <v>125</v>
      </c>
      <c r="L63" s="1" t="s">
        <v>262</v>
      </c>
      <c r="M63" s="1" t="s">
        <v>57</v>
      </c>
      <c r="N63" s="1" t="s">
        <v>263</v>
      </c>
      <c r="O63" s="1" t="s">
        <v>127</v>
      </c>
      <c r="P63" s="1" t="s">
        <v>264</v>
      </c>
      <c r="Q63" s="5">
        <v>16.25</v>
      </c>
      <c r="R63" s="5">
        <v>40</v>
      </c>
      <c r="S63" s="1" t="s">
        <v>77</v>
      </c>
      <c r="T63" s="6">
        <v>24</v>
      </c>
      <c r="U63" s="6">
        <v>0</v>
      </c>
      <c r="V63" s="6">
        <f t="shared" si="0"/>
        <v>24</v>
      </c>
      <c r="W63" s="1" t="s">
        <v>194</v>
      </c>
      <c r="X63" s="7">
        <f t="shared" si="1"/>
        <v>1</v>
      </c>
      <c r="Y63" s="1">
        <f t="shared" si="2"/>
        <v>1</v>
      </c>
      <c r="Z63" s="6">
        <f t="shared" si="3"/>
        <v>24</v>
      </c>
    </row>
    <row r="64" spans="2:26" x14ac:dyDescent="0.25">
      <c r="B64" s="1" t="s">
        <v>27</v>
      </c>
      <c r="C64" s="1" t="s">
        <v>85</v>
      </c>
      <c r="D64" s="1" t="s">
        <v>86</v>
      </c>
      <c r="E64" s="1" t="s">
        <v>119</v>
      </c>
      <c r="F64" s="1" t="s">
        <v>255</v>
      </c>
      <c r="G64" s="1" t="s">
        <v>256</v>
      </c>
      <c r="H64" s="1" t="s">
        <v>257</v>
      </c>
      <c r="I64" s="1" t="s">
        <v>258</v>
      </c>
      <c r="J64" s="1" t="s">
        <v>124</v>
      </c>
      <c r="K64" s="1" t="s">
        <v>125</v>
      </c>
      <c r="L64" s="1" t="s">
        <v>265</v>
      </c>
      <c r="M64" s="1" t="s">
        <v>266</v>
      </c>
      <c r="N64" s="1" t="s">
        <v>267</v>
      </c>
      <c r="O64" s="1" t="s">
        <v>127</v>
      </c>
      <c r="P64" s="1" t="s">
        <v>268</v>
      </c>
      <c r="Q64" s="5">
        <v>16.25</v>
      </c>
      <c r="R64" s="5">
        <v>40</v>
      </c>
      <c r="S64" s="1" t="s">
        <v>77</v>
      </c>
      <c r="T64" s="6">
        <v>113</v>
      </c>
      <c r="U64" s="6">
        <v>0</v>
      </c>
      <c r="V64" s="6">
        <f t="shared" si="0"/>
        <v>113</v>
      </c>
      <c r="W64" s="1" t="s">
        <v>194</v>
      </c>
      <c r="X64" s="7">
        <f t="shared" si="1"/>
        <v>4.708333333333333</v>
      </c>
      <c r="Y64" s="1">
        <f t="shared" si="2"/>
        <v>4</v>
      </c>
      <c r="Z64" s="6">
        <f t="shared" si="3"/>
        <v>96</v>
      </c>
    </row>
    <row r="65" spans="2:26" x14ac:dyDescent="0.25">
      <c r="B65" s="1" t="s">
        <v>27</v>
      </c>
      <c r="C65" s="1" t="s">
        <v>85</v>
      </c>
      <c r="D65" s="1" t="s">
        <v>86</v>
      </c>
      <c r="E65" s="1" t="s">
        <v>97</v>
      </c>
      <c r="F65" s="1" t="s">
        <v>269</v>
      </c>
      <c r="G65" s="1" t="s">
        <v>270</v>
      </c>
      <c r="H65" s="1" t="s">
        <v>271</v>
      </c>
      <c r="I65" s="1" t="s">
        <v>272</v>
      </c>
      <c r="J65" s="1" t="s">
        <v>273</v>
      </c>
      <c r="K65" s="1" t="s">
        <v>274</v>
      </c>
      <c r="L65" s="1" t="s">
        <v>259</v>
      </c>
      <c r="M65" s="1" t="s">
        <v>38</v>
      </c>
      <c r="N65" s="1" t="s">
        <v>275</v>
      </c>
      <c r="O65" s="1" t="s">
        <v>95</v>
      </c>
      <c r="P65" s="1" t="s">
        <v>276</v>
      </c>
      <c r="Q65" s="5">
        <v>15.75</v>
      </c>
      <c r="R65" s="5">
        <v>40</v>
      </c>
      <c r="S65" s="1" t="s">
        <v>55</v>
      </c>
      <c r="T65" s="6">
        <v>10</v>
      </c>
      <c r="U65" s="6">
        <v>0</v>
      </c>
      <c r="V65" s="6">
        <f t="shared" si="0"/>
        <v>10</v>
      </c>
      <c r="W65" s="1" t="s">
        <v>235</v>
      </c>
      <c r="X65" s="7">
        <f t="shared" si="1"/>
        <v>0.16666666666666666</v>
      </c>
      <c r="Y65" s="1">
        <f t="shared" si="2"/>
        <v>0</v>
      </c>
      <c r="Z65" s="6">
        <f t="shared" si="3"/>
        <v>0</v>
      </c>
    </row>
    <row r="66" spans="2:26" x14ac:dyDescent="0.25">
      <c r="B66" s="1" t="s">
        <v>27</v>
      </c>
      <c r="C66" s="1" t="s">
        <v>85</v>
      </c>
      <c r="D66" s="1" t="s">
        <v>86</v>
      </c>
      <c r="E66" s="1" t="s">
        <v>97</v>
      </c>
      <c r="F66" s="1" t="s">
        <v>269</v>
      </c>
      <c r="G66" s="1" t="s">
        <v>270</v>
      </c>
      <c r="H66" s="1" t="s">
        <v>271</v>
      </c>
      <c r="I66" s="1" t="s">
        <v>272</v>
      </c>
      <c r="J66" s="1" t="s">
        <v>273</v>
      </c>
      <c r="K66" s="1" t="s">
        <v>274</v>
      </c>
      <c r="L66" s="1" t="s">
        <v>277</v>
      </c>
      <c r="M66" s="1" t="s">
        <v>46</v>
      </c>
      <c r="N66" s="1" t="s">
        <v>278</v>
      </c>
      <c r="O66" s="1" t="s">
        <v>95</v>
      </c>
      <c r="P66" s="1" t="s">
        <v>279</v>
      </c>
      <c r="Q66" s="5">
        <v>15.75</v>
      </c>
      <c r="R66" s="5">
        <v>40</v>
      </c>
      <c r="S66" s="1" t="s">
        <v>55</v>
      </c>
      <c r="T66" s="6">
        <v>22</v>
      </c>
      <c r="U66" s="6">
        <v>0</v>
      </c>
      <c r="V66" s="6">
        <f t="shared" si="0"/>
        <v>22</v>
      </c>
      <c r="W66" s="1" t="s">
        <v>235</v>
      </c>
      <c r="X66" s="7">
        <f t="shared" si="1"/>
        <v>0.36666666666666664</v>
      </c>
      <c r="Y66" s="1">
        <f t="shared" si="2"/>
        <v>0</v>
      </c>
      <c r="Z66" s="6">
        <f t="shared" si="3"/>
        <v>0</v>
      </c>
    </row>
    <row r="67" spans="2:26" x14ac:dyDescent="0.25">
      <c r="B67" s="1" t="s">
        <v>27</v>
      </c>
      <c r="C67" s="1" t="s">
        <v>85</v>
      </c>
      <c r="D67" s="1" t="s">
        <v>86</v>
      </c>
      <c r="E67" s="1" t="s">
        <v>97</v>
      </c>
      <c r="F67" s="1" t="s">
        <v>269</v>
      </c>
      <c r="G67" s="1" t="s">
        <v>270</v>
      </c>
      <c r="H67" s="1" t="s">
        <v>271</v>
      </c>
      <c r="I67" s="1" t="s">
        <v>272</v>
      </c>
      <c r="J67" s="1" t="s">
        <v>273</v>
      </c>
      <c r="K67" s="1" t="s">
        <v>274</v>
      </c>
      <c r="L67" s="1" t="s">
        <v>280</v>
      </c>
      <c r="M67" s="1" t="s">
        <v>50</v>
      </c>
      <c r="N67" s="1" t="s">
        <v>281</v>
      </c>
      <c r="O67" s="1" t="s">
        <v>95</v>
      </c>
      <c r="P67" s="1" t="s">
        <v>282</v>
      </c>
      <c r="Q67" s="5">
        <v>15.75</v>
      </c>
      <c r="R67" s="5">
        <v>40</v>
      </c>
      <c r="S67" s="1" t="s">
        <v>55</v>
      </c>
      <c r="T67" s="6">
        <v>12</v>
      </c>
      <c r="U67" s="6">
        <v>0</v>
      </c>
      <c r="V67" s="6">
        <f t="shared" ref="V67:V130" si="4">SUM(T67:U67)</f>
        <v>12</v>
      </c>
      <c r="W67" s="1" t="s">
        <v>106</v>
      </c>
      <c r="X67" s="7">
        <f t="shared" ref="X67:X130" si="5">SUM(V67/W67)</f>
        <v>0.22222222222222221</v>
      </c>
      <c r="Y67" s="1">
        <f t="shared" ref="Y67:Y130" si="6">ROUNDDOWN(X67,0)</f>
        <v>0</v>
      </c>
      <c r="Z67" s="6">
        <f t="shared" ref="Z67:Z130" si="7">SUM(Y67*W67)</f>
        <v>0</v>
      </c>
    </row>
    <row r="68" spans="2:26" x14ac:dyDescent="0.25">
      <c r="B68" s="1" t="s">
        <v>27</v>
      </c>
      <c r="C68" s="1" t="s">
        <v>85</v>
      </c>
      <c r="D68" s="1" t="s">
        <v>86</v>
      </c>
      <c r="E68" s="1" t="s">
        <v>97</v>
      </c>
      <c r="F68" s="1" t="s">
        <v>269</v>
      </c>
      <c r="G68" s="1" t="s">
        <v>270</v>
      </c>
      <c r="H68" s="1" t="s">
        <v>271</v>
      </c>
      <c r="I68" s="1" t="s">
        <v>272</v>
      </c>
      <c r="J68" s="1" t="s">
        <v>273</v>
      </c>
      <c r="K68" s="1" t="s">
        <v>274</v>
      </c>
      <c r="L68" s="1" t="s">
        <v>262</v>
      </c>
      <c r="M68" s="1" t="s">
        <v>57</v>
      </c>
      <c r="N68" s="1" t="s">
        <v>283</v>
      </c>
      <c r="O68" s="1" t="s">
        <v>95</v>
      </c>
      <c r="P68" s="1" t="s">
        <v>284</v>
      </c>
      <c r="Q68" s="5">
        <v>15.75</v>
      </c>
      <c r="R68" s="5">
        <v>40</v>
      </c>
      <c r="S68" s="1" t="s">
        <v>55</v>
      </c>
      <c r="T68" s="6">
        <v>55</v>
      </c>
      <c r="U68" s="6">
        <v>0</v>
      </c>
      <c r="V68" s="6">
        <f t="shared" si="4"/>
        <v>55</v>
      </c>
      <c r="W68" s="1" t="s">
        <v>106</v>
      </c>
      <c r="X68" s="7">
        <f t="shared" si="5"/>
        <v>1.0185185185185186</v>
      </c>
      <c r="Y68" s="1">
        <f t="shared" si="6"/>
        <v>1</v>
      </c>
      <c r="Z68" s="6">
        <f t="shared" si="7"/>
        <v>54</v>
      </c>
    </row>
    <row r="69" spans="2:26" x14ac:dyDescent="0.25">
      <c r="B69" s="1" t="s">
        <v>27</v>
      </c>
      <c r="C69" s="1" t="s">
        <v>85</v>
      </c>
      <c r="D69" s="1" t="s">
        <v>86</v>
      </c>
      <c r="E69" s="1" t="s">
        <v>97</v>
      </c>
      <c r="F69" s="1" t="s">
        <v>269</v>
      </c>
      <c r="G69" s="1" t="s">
        <v>270</v>
      </c>
      <c r="H69" s="1" t="s">
        <v>271</v>
      </c>
      <c r="I69" s="1" t="s">
        <v>272</v>
      </c>
      <c r="J69" s="1" t="s">
        <v>273</v>
      </c>
      <c r="K69" s="1" t="s">
        <v>274</v>
      </c>
      <c r="L69" s="1" t="s">
        <v>265</v>
      </c>
      <c r="M69" s="1" t="s">
        <v>266</v>
      </c>
      <c r="N69" s="1" t="s">
        <v>285</v>
      </c>
      <c r="O69" s="1" t="s">
        <v>95</v>
      </c>
      <c r="P69" s="1" t="s">
        <v>286</v>
      </c>
      <c r="Q69" s="5">
        <v>15.75</v>
      </c>
      <c r="R69" s="5">
        <v>40</v>
      </c>
      <c r="S69" s="1" t="s">
        <v>55</v>
      </c>
      <c r="T69" s="6">
        <v>1</v>
      </c>
      <c r="U69" s="6">
        <v>0</v>
      </c>
      <c r="V69" s="6">
        <f t="shared" si="4"/>
        <v>1</v>
      </c>
      <c r="W69" s="1" t="s">
        <v>106</v>
      </c>
      <c r="X69" s="7">
        <f t="shared" si="5"/>
        <v>1.8518518518518517E-2</v>
      </c>
      <c r="Y69" s="1">
        <f t="shared" si="6"/>
        <v>0</v>
      </c>
      <c r="Z69" s="6">
        <f t="shared" si="7"/>
        <v>0</v>
      </c>
    </row>
    <row r="70" spans="2:26" x14ac:dyDescent="0.25">
      <c r="B70" s="1" t="s">
        <v>27</v>
      </c>
      <c r="C70" s="1" t="s">
        <v>85</v>
      </c>
      <c r="D70" s="1" t="s">
        <v>86</v>
      </c>
      <c r="E70" s="1" t="s">
        <v>97</v>
      </c>
      <c r="F70" s="1" t="s">
        <v>269</v>
      </c>
      <c r="G70" s="1" t="s">
        <v>270</v>
      </c>
      <c r="H70" s="1" t="s">
        <v>287</v>
      </c>
      <c r="I70" s="1" t="s">
        <v>288</v>
      </c>
      <c r="J70" s="1" t="s">
        <v>273</v>
      </c>
      <c r="K70" s="1" t="s">
        <v>274</v>
      </c>
      <c r="L70" s="1" t="s">
        <v>259</v>
      </c>
      <c r="M70" s="1" t="s">
        <v>38</v>
      </c>
      <c r="N70" s="1" t="s">
        <v>289</v>
      </c>
      <c r="O70" s="1" t="s">
        <v>95</v>
      </c>
      <c r="P70" s="1" t="s">
        <v>290</v>
      </c>
      <c r="Q70" s="5">
        <v>15.75</v>
      </c>
      <c r="R70" s="5">
        <v>40</v>
      </c>
      <c r="S70" s="1" t="s">
        <v>55</v>
      </c>
      <c r="T70" s="6">
        <v>43</v>
      </c>
      <c r="U70" s="6">
        <v>0</v>
      </c>
      <c r="V70" s="6">
        <f t="shared" si="4"/>
        <v>43</v>
      </c>
      <c r="W70" s="1" t="s">
        <v>235</v>
      </c>
      <c r="X70" s="7">
        <f t="shared" si="5"/>
        <v>0.71666666666666667</v>
      </c>
      <c r="Y70" s="1">
        <f t="shared" si="6"/>
        <v>0</v>
      </c>
      <c r="Z70" s="6">
        <f t="shared" si="7"/>
        <v>0</v>
      </c>
    </row>
    <row r="71" spans="2:26" x14ac:dyDescent="0.25">
      <c r="B71" s="1" t="s">
        <v>27</v>
      </c>
      <c r="C71" s="1" t="s">
        <v>85</v>
      </c>
      <c r="D71" s="1" t="s">
        <v>86</v>
      </c>
      <c r="E71" s="1" t="s">
        <v>97</v>
      </c>
      <c r="F71" s="1" t="s">
        <v>269</v>
      </c>
      <c r="G71" s="1" t="s">
        <v>270</v>
      </c>
      <c r="H71" s="1" t="s">
        <v>287</v>
      </c>
      <c r="I71" s="1" t="s">
        <v>288</v>
      </c>
      <c r="J71" s="1" t="s">
        <v>273</v>
      </c>
      <c r="K71" s="1" t="s">
        <v>274</v>
      </c>
      <c r="L71" s="1" t="s">
        <v>277</v>
      </c>
      <c r="M71" s="1" t="s">
        <v>46</v>
      </c>
      <c r="N71" s="1" t="s">
        <v>291</v>
      </c>
      <c r="O71" s="1" t="s">
        <v>95</v>
      </c>
      <c r="P71" s="1" t="s">
        <v>292</v>
      </c>
      <c r="Q71" s="5">
        <v>15.75</v>
      </c>
      <c r="R71" s="5">
        <v>40</v>
      </c>
      <c r="S71" s="1" t="s">
        <v>55</v>
      </c>
      <c r="T71" s="6">
        <v>8</v>
      </c>
      <c r="U71" s="6">
        <v>0</v>
      </c>
      <c r="V71" s="6">
        <f t="shared" si="4"/>
        <v>8</v>
      </c>
      <c r="W71" s="1" t="s">
        <v>235</v>
      </c>
      <c r="X71" s="7">
        <f t="shared" si="5"/>
        <v>0.13333333333333333</v>
      </c>
      <c r="Y71" s="1">
        <f t="shared" si="6"/>
        <v>0</v>
      </c>
      <c r="Z71" s="6">
        <f t="shared" si="7"/>
        <v>0</v>
      </c>
    </row>
    <row r="72" spans="2:26" x14ac:dyDescent="0.25">
      <c r="B72" s="1" t="s">
        <v>27</v>
      </c>
      <c r="C72" s="1" t="s">
        <v>85</v>
      </c>
      <c r="D72" s="1" t="s">
        <v>86</v>
      </c>
      <c r="E72" s="1" t="s">
        <v>97</v>
      </c>
      <c r="F72" s="1" t="s">
        <v>269</v>
      </c>
      <c r="G72" s="1" t="s">
        <v>270</v>
      </c>
      <c r="H72" s="1" t="s">
        <v>287</v>
      </c>
      <c r="I72" s="1" t="s">
        <v>288</v>
      </c>
      <c r="J72" s="1" t="s">
        <v>273</v>
      </c>
      <c r="K72" s="1" t="s">
        <v>274</v>
      </c>
      <c r="L72" s="1" t="s">
        <v>262</v>
      </c>
      <c r="M72" s="1" t="s">
        <v>57</v>
      </c>
      <c r="N72" s="1" t="s">
        <v>293</v>
      </c>
      <c r="O72" s="1" t="s">
        <v>95</v>
      </c>
      <c r="P72" s="1" t="s">
        <v>294</v>
      </c>
      <c r="Q72" s="5">
        <v>15.75</v>
      </c>
      <c r="R72" s="5">
        <v>40</v>
      </c>
      <c r="S72" s="1" t="s">
        <v>55</v>
      </c>
      <c r="T72" s="6">
        <v>42</v>
      </c>
      <c r="U72" s="6">
        <v>0</v>
      </c>
      <c r="V72" s="6">
        <f t="shared" si="4"/>
        <v>42</v>
      </c>
      <c r="W72" s="1" t="s">
        <v>106</v>
      </c>
      <c r="X72" s="7">
        <f t="shared" si="5"/>
        <v>0.77777777777777779</v>
      </c>
      <c r="Y72" s="1">
        <f t="shared" si="6"/>
        <v>0</v>
      </c>
      <c r="Z72" s="6">
        <f t="shared" si="7"/>
        <v>0</v>
      </c>
    </row>
    <row r="73" spans="2:26" x14ac:dyDescent="0.25">
      <c r="B73" s="1" t="s">
        <v>27</v>
      </c>
      <c r="C73" s="1" t="s">
        <v>85</v>
      </c>
      <c r="D73" s="1" t="s">
        <v>86</v>
      </c>
      <c r="E73" s="1" t="s">
        <v>97</v>
      </c>
      <c r="F73" s="1" t="s">
        <v>269</v>
      </c>
      <c r="G73" s="1" t="s">
        <v>270</v>
      </c>
      <c r="H73" s="1" t="s">
        <v>287</v>
      </c>
      <c r="I73" s="1" t="s">
        <v>288</v>
      </c>
      <c r="J73" s="1" t="s">
        <v>273</v>
      </c>
      <c r="K73" s="1" t="s">
        <v>274</v>
      </c>
      <c r="L73" s="1" t="s">
        <v>265</v>
      </c>
      <c r="M73" s="1" t="s">
        <v>266</v>
      </c>
      <c r="N73" s="1" t="s">
        <v>295</v>
      </c>
      <c r="O73" s="1" t="s">
        <v>95</v>
      </c>
      <c r="P73" s="1" t="s">
        <v>296</v>
      </c>
      <c r="Q73" s="5">
        <v>15.75</v>
      </c>
      <c r="R73" s="5">
        <v>40</v>
      </c>
      <c r="S73" s="1" t="s">
        <v>55</v>
      </c>
      <c r="T73" s="6">
        <v>21</v>
      </c>
      <c r="U73" s="6">
        <v>0</v>
      </c>
      <c r="V73" s="6">
        <f t="shared" si="4"/>
        <v>21</v>
      </c>
      <c r="W73" s="1" t="s">
        <v>106</v>
      </c>
      <c r="X73" s="7">
        <f t="shared" si="5"/>
        <v>0.3888888888888889</v>
      </c>
      <c r="Y73" s="1">
        <f t="shared" si="6"/>
        <v>0</v>
      </c>
      <c r="Z73" s="6">
        <f t="shared" si="7"/>
        <v>0</v>
      </c>
    </row>
    <row r="74" spans="2:26" x14ac:dyDescent="0.25">
      <c r="B74" s="1" t="s">
        <v>27</v>
      </c>
      <c r="C74" s="1" t="s">
        <v>85</v>
      </c>
      <c r="D74" s="1" t="s">
        <v>86</v>
      </c>
      <c r="E74" s="1" t="s">
        <v>97</v>
      </c>
      <c r="F74" s="1" t="s">
        <v>269</v>
      </c>
      <c r="G74" s="1" t="s">
        <v>270</v>
      </c>
      <c r="H74" s="1" t="s">
        <v>297</v>
      </c>
      <c r="I74" s="1" t="s">
        <v>298</v>
      </c>
      <c r="J74" s="1" t="s">
        <v>299</v>
      </c>
      <c r="K74" s="1" t="s">
        <v>300</v>
      </c>
      <c r="L74" s="1" t="s">
        <v>259</v>
      </c>
      <c r="M74" s="1" t="s">
        <v>38</v>
      </c>
      <c r="N74" s="1" t="s">
        <v>301</v>
      </c>
      <c r="O74" s="1" t="s">
        <v>95</v>
      </c>
      <c r="P74" s="1" t="s">
        <v>302</v>
      </c>
      <c r="Q74" s="5">
        <v>14.1</v>
      </c>
      <c r="R74" s="5">
        <v>35</v>
      </c>
      <c r="S74" s="1" t="s">
        <v>77</v>
      </c>
      <c r="T74" s="6">
        <v>1445</v>
      </c>
      <c r="U74" s="6">
        <v>0</v>
      </c>
      <c r="V74" s="6">
        <f t="shared" si="4"/>
        <v>1445</v>
      </c>
      <c r="W74" s="1" t="s">
        <v>235</v>
      </c>
      <c r="X74" s="7">
        <f t="shared" si="5"/>
        <v>24.083333333333332</v>
      </c>
      <c r="Y74" s="1">
        <f t="shared" si="6"/>
        <v>24</v>
      </c>
      <c r="Z74" s="6">
        <f t="shared" si="7"/>
        <v>1440</v>
      </c>
    </row>
    <row r="75" spans="2:26" x14ac:dyDescent="0.25">
      <c r="B75" s="1" t="s">
        <v>27</v>
      </c>
      <c r="C75" s="1" t="s">
        <v>85</v>
      </c>
      <c r="D75" s="1" t="s">
        <v>86</v>
      </c>
      <c r="E75" s="1" t="s">
        <v>97</v>
      </c>
      <c r="F75" s="1" t="s">
        <v>269</v>
      </c>
      <c r="G75" s="1" t="s">
        <v>270</v>
      </c>
      <c r="H75" s="1" t="s">
        <v>297</v>
      </c>
      <c r="I75" s="1" t="s">
        <v>298</v>
      </c>
      <c r="J75" s="1" t="s">
        <v>299</v>
      </c>
      <c r="K75" s="1" t="s">
        <v>300</v>
      </c>
      <c r="L75" s="1" t="s">
        <v>277</v>
      </c>
      <c r="M75" s="1" t="s">
        <v>46</v>
      </c>
      <c r="N75" s="1" t="s">
        <v>303</v>
      </c>
      <c r="O75" s="1" t="s">
        <v>95</v>
      </c>
      <c r="P75" s="1" t="s">
        <v>304</v>
      </c>
      <c r="Q75" s="5">
        <v>14.1</v>
      </c>
      <c r="R75" s="5">
        <v>35</v>
      </c>
      <c r="S75" s="1" t="s">
        <v>77</v>
      </c>
      <c r="T75" s="6">
        <v>2315</v>
      </c>
      <c r="U75" s="6">
        <v>0</v>
      </c>
      <c r="V75" s="6">
        <f t="shared" si="4"/>
        <v>2315</v>
      </c>
      <c r="W75" s="1" t="s">
        <v>235</v>
      </c>
      <c r="X75" s="7">
        <f t="shared" si="5"/>
        <v>38.583333333333336</v>
      </c>
      <c r="Y75" s="1">
        <f t="shared" si="6"/>
        <v>38</v>
      </c>
      <c r="Z75" s="6">
        <f t="shared" si="7"/>
        <v>2280</v>
      </c>
    </row>
    <row r="76" spans="2:26" x14ac:dyDescent="0.25">
      <c r="B76" s="1" t="s">
        <v>27</v>
      </c>
      <c r="C76" s="1" t="s">
        <v>85</v>
      </c>
      <c r="D76" s="1" t="s">
        <v>86</v>
      </c>
      <c r="E76" s="1" t="s">
        <v>97</v>
      </c>
      <c r="F76" s="1" t="s">
        <v>269</v>
      </c>
      <c r="G76" s="1" t="s">
        <v>270</v>
      </c>
      <c r="H76" s="1" t="s">
        <v>297</v>
      </c>
      <c r="I76" s="1" t="s">
        <v>298</v>
      </c>
      <c r="J76" s="1" t="s">
        <v>299</v>
      </c>
      <c r="K76" s="1" t="s">
        <v>300</v>
      </c>
      <c r="L76" s="1" t="s">
        <v>280</v>
      </c>
      <c r="M76" s="1" t="s">
        <v>50</v>
      </c>
      <c r="N76" s="1" t="s">
        <v>305</v>
      </c>
      <c r="O76" s="1" t="s">
        <v>95</v>
      </c>
      <c r="P76" s="1" t="s">
        <v>306</v>
      </c>
      <c r="Q76" s="5">
        <v>14.1</v>
      </c>
      <c r="R76" s="5">
        <v>35</v>
      </c>
      <c r="S76" s="1" t="s">
        <v>77</v>
      </c>
      <c r="T76" s="6">
        <v>2105</v>
      </c>
      <c r="U76" s="6">
        <v>0</v>
      </c>
      <c r="V76" s="6">
        <f t="shared" si="4"/>
        <v>2105</v>
      </c>
      <c r="W76" s="1" t="s">
        <v>106</v>
      </c>
      <c r="X76" s="7">
        <f t="shared" si="5"/>
        <v>38.981481481481481</v>
      </c>
      <c r="Y76" s="1">
        <f t="shared" si="6"/>
        <v>38</v>
      </c>
      <c r="Z76" s="6">
        <f t="shared" si="7"/>
        <v>2052</v>
      </c>
    </row>
    <row r="77" spans="2:26" x14ac:dyDescent="0.25">
      <c r="B77" s="1" t="s">
        <v>27</v>
      </c>
      <c r="C77" s="1" t="s">
        <v>85</v>
      </c>
      <c r="D77" s="1" t="s">
        <v>86</v>
      </c>
      <c r="E77" s="1" t="s">
        <v>97</v>
      </c>
      <c r="F77" s="1" t="s">
        <v>269</v>
      </c>
      <c r="G77" s="1" t="s">
        <v>270</v>
      </c>
      <c r="H77" s="1" t="s">
        <v>297</v>
      </c>
      <c r="I77" s="1" t="s">
        <v>298</v>
      </c>
      <c r="J77" s="1" t="s">
        <v>299</v>
      </c>
      <c r="K77" s="1" t="s">
        <v>300</v>
      </c>
      <c r="L77" s="1" t="s">
        <v>262</v>
      </c>
      <c r="M77" s="1" t="s">
        <v>57</v>
      </c>
      <c r="N77" s="1" t="s">
        <v>307</v>
      </c>
      <c r="O77" s="1" t="s">
        <v>95</v>
      </c>
      <c r="P77" s="1" t="s">
        <v>308</v>
      </c>
      <c r="Q77" s="5">
        <v>14.1</v>
      </c>
      <c r="R77" s="5">
        <v>35</v>
      </c>
      <c r="S77" s="1" t="s">
        <v>77</v>
      </c>
      <c r="T77" s="6">
        <v>1689</v>
      </c>
      <c r="U77" s="6">
        <v>0</v>
      </c>
      <c r="V77" s="6">
        <f t="shared" si="4"/>
        <v>1689</v>
      </c>
      <c r="W77" s="1" t="s">
        <v>106</v>
      </c>
      <c r="X77" s="7">
        <f t="shared" si="5"/>
        <v>31.277777777777779</v>
      </c>
      <c r="Y77" s="1">
        <f t="shared" si="6"/>
        <v>31</v>
      </c>
      <c r="Z77" s="6">
        <f t="shared" si="7"/>
        <v>1674</v>
      </c>
    </row>
    <row r="78" spans="2:26" x14ac:dyDescent="0.25">
      <c r="B78" s="1" t="s">
        <v>27</v>
      </c>
      <c r="C78" s="1" t="s">
        <v>85</v>
      </c>
      <c r="D78" s="1" t="s">
        <v>86</v>
      </c>
      <c r="E78" s="1" t="s">
        <v>97</v>
      </c>
      <c r="F78" s="1" t="s">
        <v>269</v>
      </c>
      <c r="G78" s="1" t="s">
        <v>270</v>
      </c>
      <c r="H78" s="1" t="s">
        <v>297</v>
      </c>
      <c r="I78" s="1" t="s">
        <v>298</v>
      </c>
      <c r="J78" s="1" t="s">
        <v>299</v>
      </c>
      <c r="K78" s="1" t="s">
        <v>300</v>
      </c>
      <c r="L78" s="1" t="s">
        <v>265</v>
      </c>
      <c r="M78" s="1" t="s">
        <v>266</v>
      </c>
      <c r="N78" s="1" t="s">
        <v>309</v>
      </c>
      <c r="O78" s="1" t="s">
        <v>95</v>
      </c>
      <c r="P78" s="1" t="s">
        <v>310</v>
      </c>
      <c r="Q78" s="5">
        <v>14.1</v>
      </c>
      <c r="R78" s="5">
        <v>35</v>
      </c>
      <c r="S78" s="1" t="s">
        <v>77</v>
      </c>
      <c r="T78" s="6">
        <v>852</v>
      </c>
      <c r="U78" s="6">
        <v>0</v>
      </c>
      <c r="V78" s="6">
        <f t="shared" si="4"/>
        <v>852</v>
      </c>
      <c r="W78" s="1" t="s">
        <v>106</v>
      </c>
      <c r="X78" s="7">
        <f t="shared" si="5"/>
        <v>15.777777777777779</v>
      </c>
      <c r="Y78" s="1">
        <f t="shared" si="6"/>
        <v>15</v>
      </c>
      <c r="Z78" s="6">
        <f t="shared" si="7"/>
        <v>810</v>
      </c>
    </row>
    <row r="79" spans="2:26" x14ac:dyDescent="0.25">
      <c r="B79" s="1" t="s">
        <v>27</v>
      </c>
      <c r="C79" s="1" t="s">
        <v>85</v>
      </c>
      <c r="D79" s="1" t="s">
        <v>86</v>
      </c>
      <c r="E79" s="1" t="s">
        <v>97</v>
      </c>
      <c r="F79" s="1" t="s">
        <v>269</v>
      </c>
      <c r="G79" s="1" t="s">
        <v>270</v>
      </c>
      <c r="H79" s="1" t="s">
        <v>311</v>
      </c>
      <c r="I79" s="1" t="s">
        <v>312</v>
      </c>
      <c r="J79" s="1" t="s">
        <v>299</v>
      </c>
      <c r="K79" s="1" t="s">
        <v>300</v>
      </c>
      <c r="L79" s="1" t="s">
        <v>259</v>
      </c>
      <c r="M79" s="1" t="s">
        <v>38</v>
      </c>
      <c r="N79" s="1" t="s">
        <v>313</v>
      </c>
      <c r="O79" s="1" t="s">
        <v>95</v>
      </c>
      <c r="P79" s="1" t="s">
        <v>314</v>
      </c>
      <c r="Q79" s="5">
        <v>14.1</v>
      </c>
      <c r="R79" s="5">
        <v>35</v>
      </c>
      <c r="S79" s="1" t="s">
        <v>77</v>
      </c>
      <c r="T79" s="6">
        <v>1294</v>
      </c>
      <c r="U79" s="6">
        <v>0</v>
      </c>
      <c r="V79" s="6">
        <f t="shared" si="4"/>
        <v>1294</v>
      </c>
      <c r="W79" s="1" t="s">
        <v>235</v>
      </c>
      <c r="X79" s="7">
        <f t="shared" si="5"/>
        <v>21.566666666666666</v>
      </c>
      <c r="Y79" s="1">
        <f t="shared" si="6"/>
        <v>21</v>
      </c>
      <c r="Z79" s="6">
        <f t="shared" si="7"/>
        <v>1260</v>
      </c>
    </row>
    <row r="80" spans="2:26" x14ac:dyDescent="0.25">
      <c r="B80" s="1" t="s">
        <v>27</v>
      </c>
      <c r="C80" s="1" t="s">
        <v>85</v>
      </c>
      <c r="D80" s="1" t="s">
        <v>86</v>
      </c>
      <c r="E80" s="1" t="s">
        <v>97</v>
      </c>
      <c r="F80" s="1" t="s">
        <v>269</v>
      </c>
      <c r="G80" s="1" t="s">
        <v>270</v>
      </c>
      <c r="H80" s="1" t="s">
        <v>311</v>
      </c>
      <c r="I80" s="1" t="s">
        <v>312</v>
      </c>
      <c r="J80" s="1" t="s">
        <v>299</v>
      </c>
      <c r="K80" s="1" t="s">
        <v>300</v>
      </c>
      <c r="L80" s="1" t="s">
        <v>277</v>
      </c>
      <c r="M80" s="1" t="s">
        <v>46</v>
      </c>
      <c r="N80" s="1" t="s">
        <v>315</v>
      </c>
      <c r="O80" s="1" t="s">
        <v>95</v>
      </c>
      <c r="P80" s="1" t="s">
        <v>316</v>
      </c>
      <c r="Q80" s="5">
        <v>14.1</v>
      </c>
      <c r="R80" s="5">
        <v>35</v>
      </c>
      <c r="S80" s="1" t="s">
        <v>77</v>
      </c>
      <c r="T80" s="6">
        <v>2030</v>
      </c>
      <c r="U80" s="6">
        <v>0</v>
      </c>
      <c r="V80" s="6">
        <f t="shared" si="4"/>
        <v>2030</v>
      </c>
      <c r="W80" s="1" t="s">
        <v>235</v>
      </c>
      <c r="X80" s="7">
        <f t="shared" si="5"/>
        <v>33.833333333333336</v>
      </c>
      <c r="Y80" s="1">
        <f t="shared" si="6"/>
        <v>33</v>
      </c>
      <c r="Z80" s="6">
        <f t="shared" si="7"/>
        <v>1980</v>
      </c>
    </row>
    <row r="81" spans="2:26" x14ac:dyDescent="0.25">
      <c r="B81" s="1" t="s">
        <v>27</v>
      </c>
      <c r="C81" s="1" t="s">
        <v>85</v>
      </c>
      <c r="D81" s="1" t="s">
        <v>86</v>
      </c>
      <c r="E81" s="1" t="s">
        <v>97</v>
      </c>
      <c r="F81" s="1" t="s">
        <v>269</v>
      </c>
      <c r="G81" s="1" t="s">
        <v>270</v>
      </c>
      <c r="H81" s="1" t="s">
        <v>311</v>
      </c>
      <c r="I81" s="1" t="s">
        <v>312</v>
      </c>
      <c r="J81" s="1" t="s">
        <v>299</v>
      </c>
      <c r="K81" s="1" t="s">
        <v>300</v>
      </c>
      <c r="L81" s="1" t="s">
        <v>280</v>
      </c>
      <c r="M81" s="1" t="s">
        <v>50</v>
      </c>
      <c r="N81" s="1" t="s">
        <v>317</v>
      </c>
      <c r="O81" s="1" t="s">
        <v>95</v>
      </c>
      <c r="P81" s="1" t="s">
        <v>318</v>
      </c>
      <c r="Q81" s="5">
        <v>14.1</v>
      </c>
      <c r="R81" s="5">
        <v>35</v>
      </c>
      <c r="S81" s="1" t="s">
        <v>77</v>
      </c>
      <c r="T81" s="6">
        <v>1742</v>
      </c>
      <c r="U81" s="6">
        <v>0</v>
      </c>
      <c r="V81" s="6">
        <f t="shared" si="4"/>
        <v>1742</v>
      </c>
      <c r="W81" s="1" t="s">
        <v>106</v>
      </c>
      <c r="X81" s="7">
        <f t="shared" si="5"/>
        <v>32.25925925925926</v>
      </c>
      <c r="Y81" s="1">
        <f t="shared" si="6"/>
        <v>32</v>
      </c>
      <c r="Z81" s="6">
        <f t="shared" si="7"/>
        <v>1728</v>
      </c>
    </row>
    <row r="82" spans="2:26" x14ac:dyDescent="0.25">
      <c r="B82" s="1" t="s">
        <v>27</v>
      </c>
      <c r="C82" s="1" t="s">
        <v>85</v>
      </c>
      <c r="D82" s="1" t="s">
        <v>86</v>
      </c>
      <c r="E82" s="1" t="s">
        <v>97</v>
      </c>
      <c r="F82" s="1" t="s">
        <v>269</v>
      </c>
      <c r="G82" s="1" t="s">
        <v>270</v>
      </c>
      <c r="H82" s="1" t="s">
        <v>311</v>
      </c>
      <c r="I82" s="1" t="s">
        <v>312</v>
      </c>
      <c r="J82" s="1" t="s">
        <v>299</v>
      </c>
      <c r="K82" s="1" t="s">
        <v>300</v>
      </c>
      <c r="L82" s="1" t="s">
        <v>262</v>
      </c>
      <c r="M82" s="1" t="s">
        <v>57</v>
      </c>
      <c r="N82" s="1" t="s">
        <v>319</v>
      </c>
      <c r="O82" s="1" t="s">
        <v>95</v>
      </c>
      <c r="P82" s="1" t="s">
        <v>320</v>
      </c>
      <c r="Q82" s="5">
        <v>14.1</v>
      </c>
      <c r="R82" s="5">
        <v>35</v>
      </c>
      <c r="S82" s="1" t="s">
        <v>77</v>
      </c>
      <c r="T82" s="6">
        <v>1362</v>
      </c>
      <c r="U82" s="6">
        <v>0</v>
      </c>
      <c r="V82" s="6">
        <f t="shared" si="4"/>
        <v>1362</v>
      </c>
      <c r="W82" s="1" t="s">
        <v>106</v>
      </c>
      <c r="X82" s="7">
        <f t="shared" si="5"/>
        <v>25.222222222222221</v>
      </c>
      <c r="Y82" s="1">
        <f t="shared" si="6"/>
        <v>25</v>
      </c>
      <c r="Z82" s="6">
        <f t="shared" si="7"/>
        <v>1350</v>
      </c>
    </row>
    <row r="83" spans="2:26" x14ac:dyDescent="0.25">
      <c r="B83" s="1" t="s">
        <v>27</v>
      </c>
      <c r="C83" s="1" t="s">
        <v>85</v>
      </c>
      <c r="D83" s="1" t="s">
        <v>86</v>
      </c>
      <c r="E83" s="1" t="s">
        <v>97</v>
      </c>
      <c r="F83" s="1" t="s">
        <v>269</v>
      </c>
      <c r="G83" s="1" t="s">
        <v>270</v>
      </c>
      <c r="H83" s="1" t="s">
        <v>311</v>
      </c>
      <c r="I83" s="1" t="s">
        <v>312</v>
      </c>
      <c r="J83" s="1" t="s">
        <v>299</v>
      </c>
      <c r="K83" s="1" t="s">
        <v>300</v>
      </c>
      <c r="L83" s="1" t="s">
        <v>265</v>
      </c>
      <c r="M83" s="1" t="s">
        <v>266</v>
      </c>
      <c r="N83" s="1" t="s">
        <v>321</v>
      </c>
      <c r="O83" s="1" t="s">
        <v>95</v>
      </c>
      <c r="P83" s="1" t="s">
        <v>322</v>
      </c>
      <c r="Q83" s="5">
        <v>14.1</v>
      </c>
      <c r="R83" s="5">
        <v>35</v>
      </c>
      <c r="S83" s="1" t="s">
        <v>77</v>
      </c>
      <c r="T83" s="6">
        <v>713</v>
      </c>
      <c r="U83" s="6">
        <v>0</v>
      </c>
      <c r="V83" s="6">
        <f t="shared" si="4"/>
        <v>713</v>
      </c>
      <c r="W83" s="1" t="s">
        <v>106</v>
      </c>
      <c r="X83" s="7">
        <f t="shared" si="5"/>
        <v>13.203703703703704</v>
      </c>
      <c r="Y83" s="1">
        <f t="shared" si="6"/>
        <v>13</v>
      </c>
      <c r="Z83" s="6">
        <f t="shared" si="7"/>
        <v>702</v>
      </c>
    </row>
    <row r="84" spans="2:26" x14ac:dyDescent="0.25">
      <c r="B84" s="1" t="s">
        <v>27</v>
      </c>
      <c r="C84" s="1" t="s">
        <v>85</v>
      </c>
      <c r="D84" s="1" t="s">
        <v>86</v>
      </c>
      <c r="E84" s="1" t="s">
        <v>97</v>
      </c>
      <c r="F84" s="1" t="s">
        <v>269</v>
      </c>
      <c r="G84" s="1" t="s">
        <v>270</v>
      </c>
      <c r="H84" s="1" t="s">
        <v>323</v>
      </c>
      <c r="I84" s="1" t="s">
        <v>324</v>
      </c>
      <c r="J84" s="1" t="s">
        <v>299</v>
      </c>
      <c r="K84" s="1" t="s">
        <v>300</v>
      </c>
      <c r="L84" s="1" t="s">
        <v>259</v>
      </c>
      <c r="M84" s="1" t="s">
        <v>38</v>
      </c>
      <c r="N84" s="1" t="s">
        <v>325</v>
      </c>
      <c r="O84" s="1" t="s">
        <v>95</v>
      </c>
      <c r="P84" s="1" t="s">
        <v>326</v>
      </c>
      <c r="Q84" s="5">
        <v>14.1</v>
      </c>
      <c r="R84" s="5">
        <v>35</v>
      </c>
      <c r="S84" s="1" t="s">
        <v>77</v>
      </c>
      <c r="T84" s="6">
        <v>253</v>
      </c>
      <c r="U84" s="6">
        <v>0</v>
      </c>
      <c r="V84" s="6">
        <f t="shared" si="4"/>
        <v>253</v>
      </c>
      <c r="W84" s="1" t="s">
        <v>235</v>
      </c>
      <c r="X84" s="7">
        <f t="shared" si="5"/>
        <v>4.2166666666666668</v>
      </c>
      <c r="Y84" s="1">
        <f t="shared" si="6"/>
        <v>4</v>
      </c>
      <c r="Z84" s="6">
        <f t="shared" si="7"/>
        <v>240</v>
      </c>
    </row>
    <row r="85" spans="2:26" x14ac:dyDescent="0.25">
      <c r="B85" s="1" t="s">
        <v>27</v>
      </c>
      <c r="C85" s="1" t="s">
        <v>85</v>
      </c>
      <c r="D85" s="1" t="s">
        <v>86</v>
      </c>
      <c r="E85" s="1" t="s">
        <v>97</v>
      </c>
      <c r="F85" s="1" t="s">
        <v>269</v>
      </c>
      <c r="G85" s="1" t="s">
        <v>270</v>
      </c>
      <c r="H85" s="1" t="s">
        <v>323</v>
      </c>
      <c r="I85" s="1" t="s">
        <v>324</v>
      </c>
      <c r="J85" s="1" t="s">
        <v>299</v>
      </c>
      <c r="K85" s="1" t="s">
        <v>300</v>
      </c>
      <c r="L85" s="1" t="s">
        <v>277</v>
      </c>
      <c r="M85" s="1" t="s">
        <v>46</v>
      </c>
      <c r="N85" s="1" t="s">
        <v>327</v>
      </c>
      <c r="O85" s="1" t="s">
        <v>95</v>
      </c>
      <c r="P85" s="1" t="s">
        <v>328</v>
      </c>
      <c r="Q85" s="5">
        <v>14.1</v>
      </c>
      <c r="R85" s="5">
        <v>35</v>
      </c>
      <c r="S85" s="1" t="s">
        <v>77</v>
      </c>
      <c r="T85" s="6">
        <v>420</v>
      </c>
      <c r="U85" s="6">
        <v>0</v>
      </c>
      <c r="V85" s="6">
        <f t="shared" si="4"/>
        <v>420</v>
      </c>
      <c r="W85" s="1" t="s">
        <v>235</v>
      </c>
      <c r="X85" s="7">
        <f t="shared" si="5"/>
        <v>7</v>
      </c>
      <c r="Y85" s="1">
        <f t="shared" si="6"/>
        <v>7</v>
      </c>
      <c r="Z85" s="6">
        <f t="shared" si="7"/>
        <v>420</v>
      </c>
    </row>
    <row r="86" spans="2:26" x14ac:dyDescent="0.25">
      <c r="B86" s="1" t="s">
        <v>27</v>
      </c>
      <c r="C86" s="1" t="s">
        <v>85</v>
      </c>
      <c r="D86" s="1" t="s">
        <v>86</v>
      </c>
      <c r="E86" s="1" t="s">
        <v>97</v>
      </c>
      <c r="F86" s="1" t="s">
        <v>269</v>
      </c>
      <c r="G86" s="1" t="s">
        <v>270</v>
      </c>
      <c r="H86" s="1" t="s">
        <v>323</v>
      </c>
      <c r="I86" s="1" t="s">
        <v>324</v>
      </c>
      <c r="J86" s="1" t="s">
        <v>299</v>
      </c>
      <c r="K86" s="1" t="s">
        <v>300</v>
      </c>
      <c r="L86" s="1" t="s">
        <v>280</v>
      </c>
      <c r="M86" s="1" t="s">
        <v>50</v>
      </c>
      <c r="N86" s="1" t="s">
        <v>329</v>
      </c>
      <c r="O86" s="1" t="s">
        <v>95</v>
      </c>
      <c r="P86" s="1" t="s">
        <v>330</v>
      </c>
      <c r="Q86" s="5">
        <v>14.1</v>
      </c>
      <c r="R86" s="5">
        <v>35</v>
      </c>
      <c r="S86" s="1" t="s">
        <v>77</v>
      </c>
      <c r="T86" s="6">
        <v>1254</v>
      </c>
      <c r="U86" s="6">
        <v>0</v>
      </c>
      <c r="V86" s="6">
        <f t="shared" si="4"/>
        <v>1254</v>
      </c>
      <c r="W86" s="1" t="s">
        <v>106</v>
      </c>
      <c r="X86" s="7">
        <f t="shared" si="5"/>
        <v>23.222222222222221</v>
      </c>
      <c r="Y86" s="1">
        <f t="shared" si="6"/>
        <v>23</v>
      </c>
      <c r="Z86" s="6">
        <f t="shared" si="7"/>
        <v>1242</v>
      </c>
    </row>
    <row r="87" spans="2:26" x14ac:dyDescent="0.25">
      <c r="B87" s="1" t="s">
        <v>27</v>
      </c>
      <c r="C87" s="1" t="s">
        <v>85</v>
      </c>
      <c r="D87" s="1" t="s">
        <v>86</v>
      </c>
      <c r="E87" s="1" t="s">
        <v>97</v>
      </c>
      <c r="F87" s="1" t="s">
        <v>269</v>
      </c>
      <c r="G87" s="1" t="s">
        <v>270</v>
      </c>
      <c r="H87" s="1" t="s">
        <v>323</v>
      </c>
      <c r="I87" s="1" t="s">
        <v>324</v>
      </c>
      <c r="J87" s="1" t="s">
        <v>299</v>
      </c>
      <c r="K87" s="1" t="s">
        <v>300</v>
      </c>
      <c r="L87" s="1" t="s">
        <v>262</v>
      </c>
      <c r="M87" s="1" t="s">
        <v>57</v>
      </c>
      <c r="N87" s="1" t="s">
        <v>331</v>
      </c>
      <c r="O87" s="1" t="s">
        <v>95</v>
      </c>
      <c r="P87" s="1" t="s">
        <v>332</v>
      </c>
      <c r="Q87" s="5">
        <v>14.1</v>
      </c>
      <c r="R87" s="5">
        <v>35</v>
      </c>
      <c r="S87" s="1" t="s">
        <v>77</v>
      </c>
      <c r="T87" s="6">
        <v>797</v>
      </c>
      <c r="U87" s="6">
        <v>0</v>
      </c>
      <c r="V87" s="6">
        <f t="shared" si="4"/>
        <v>797</v>
      </c>
      <c r="W87" s="1" t="s">
        <v>106</v>
      </c>
      <c r="X87" s="7">
        <f t="shared" si="5"/>
        <v>14.75925925925926</v>
      </c>
      <c r="Y87" s="1">
        <f t="shared" si="6"/>
        <v>14</v>
      </c>
      <c r="Z87" s="6">
        <f t="shared" si="7"/>
        <v>756</v>
      </c>
    </row>
    <row r="88" spans="2:26" x14ac:dyDescent="0.25">
      <c r="B88" s="1" t="s">
        <v>27</v>
      </c>
      <c r="C88" s="1" t="s">
        <v>85</v>
      </c>
      <c r="D88" s="1" t="s">
        <v>86</v>
      </c>
      <c r="E88" s="1" t="s">
        <v>97</v>
      </c>
      <c r="F88" s="1" t="s">
        <v>269</v>
      </c>
      <c r="G88" s="1" t="s">
        <v>270</v>
      </c>
      <c r="H88" s="1" t="s">
        <v>323</v>
      </c>
      <c r="I88" s="1" t="s">
        <v>324</v>
      </c>
      <c r="J88" s="1" t="s">
        <v>299</v>
      </c>
      <c r="K88" s="1" t="s">
        <v>300</v>
      </c>
      <c r="L88" s="1" t="s">
        <v>265</v>
      </c>
      <c r="M88" s="1" t="s">
        <v>266</v>
      </c>
      <c r="N88" s="1" t="s">
        <v>333</v>
      </c>
      <c r="O88" s="1" t="s">
        <v>95</v>
      </c>
      <c r="P88" s="1" t="s">
        <v>334</v>
      </c>
      <c r="Q88" s="5">
        <v>14.1</v>
      </c>
      <c r="R88" s="5">
        <v>35</v>
      </c>
      <c r="S88" s="1" t="s">
        <v>77</v>
      </c>
      <c r="T88" s="6">
        <v>637</v>
      </c>
      <c r="U88" s="6">
        <v>0</v>
      </c>
      <c r="V88" s="6">
        <f t="shared" si="4"/>
        <v>637</v>
      </c>
      <c r="W88" s="1" t="s">
        <v>106</v>
      </c>
      <c r="X88" s="7">
        <f t="shared" si="5"/>
        <v>11.796296296296296</v>
      </c>
      <c r="Y88" s="1">
        <f t="shared" si="6"/>
        <v>11</v>
      </c>
      <c r="Z88" s="6">
        <f t="shared" si="7"/>
        <v>594</v>
      </c>
    </row>
    <row r="89" spans="2:26" x14ac:dyDescent="0.25">
      <c r="B89" s="1" t="s">
        <v>27</v>
      </c>
      <c r="C89" s="1" t="s">
        <v>85</v>
      </c>
      <c r="D89" s="1" t="s">
        <v>86</v>
      </c>
      <c r="E89" s="1" t="s">
        <v>97</v>
      </c>
      <c r="F89" s="1" t="s">
        <v>269</v>
      </c>
      <c r="G89" s="1" t="s">
        <v>270</v>
      </c>
      <c r="H89" s="1" t="s">
        <v>335</v>
      </c>
      <c r="I89" s="1" t="s">
        <v>336</v>
      </c>
      <c r="J89" s="1" t="s">
        <v>273</v>
      </c>
      <c r="K89" s="1" t="s">
        <v>274</v>
      </c>
      <c r="L89" s="1" t="s">
        <v>259</v>
      </c>
      <c r="M89" s="1" t="s">
        <v>38</v>
      </c>
      <c r="N89" s="1" t="s">
        <v>337</v>
      </c>
      <c r="O89" s="1" t="s">
        <v>95</v>
      </c>
      <c r="P89" s="1" t="s">
        <v>338</v>
      </c>
      <c r="Q89" s="5">
        <v>15.75</v>
      </c>
      <c r="R89" s="5">
        <v>40</v>
      </c>
      <c r="S89" s="1" t="s">
        <v>55</v>
      </c>
      <c r="T89" s="6">
        <v>50</v>
      </c>
      <c r="U89" s="6">
        <v>0</v>
      </c>
      <c r="V89" s="6">
        <f t="shared" si="4"/>
        <v>50</v>
      </c>
      <c r="W89" s="1" t="s">
        <v>235</v>
      </c>
      <c r="X89" s="7">
        <f t="shared" si="5"/>
        <v>0.83333333333333337</v>
      </c>
      <c r="Y89" s="1">
        <f t="shared" si="6"/>
        <v>0</v>
      </c>
      <c r="Z89" s="6">
        <f t="shared" si="7"/>
        <v>0</v>
      </c>
    </row>
    <row r="90" spans="2:26" x14ac:dyDescent="0.25">
      <c r="B90" s="1" t="s">
        <v>27</v>
      </c>
      <c r="C90" s="1" t="s">
        <v>85</v>
      </c>
      <c r="D90" s="1" t="s">
        <v>86</v>
      </c>
      <c r="E90" s="1" t="s">
        <v>97</v>
      </c>
      <c r="F90" s="1" t="s">
        <v>269</v>
      </c>
      <c r="G90" s="1" t="s">
        <v>270</v>
      </c>
      <c r="H90" s="1" t="s">
        <v>335</v>
      </c>
      <c r="I90" s="1" t="s">
        <v>336</v>
      </c>
      <c r="J90" s="1" t="s">
        <v>273</v>
      </c>
      <c r="K90" s="1" t="s">
        <v>274</v>
      </c>
      <c r="L90" s="1" t="s">
        <v>277</v>
      </c>
      <c r="M90" s="1" t="s">
        <v>46</v>
      </c>
      <c r="N90" s="1" t="s">
        <v>339</v>
      </c>
      <c r="O90" s="1" t="s">
        <v>95</v>
      </c>
      <c r="P90" s="1" t="s">
        <v>340</v>
      </c>
      <c r="Q90" s="5">
        <v>15.75</v>
      </c>
      <c r="R90" s="5">
        <v>40</v>
      </c>
      <c r="S90" s="1" t="s">
        <v>55</v>
      </c>
      <c r="T90" s="6">
        <v>12</v>
      </c>
      <c r="U90" s="6">
        <v>0</v>
      </c>
      <c r="V90" s="6">
        <f t="shared" si="4"/>
        <v>12</v>
      </c>
      <c r="W90" s="1" t="s">
        <v>235</v>
      </c>
      <c r="X90" s="7">
        <f t="shared" si="5"/>
        <v>0.2</v>
      </c>
      <c r="Y90" s="1">
        <f t="shared" si="6"/>
        <v>0</v>
      </c>
      <c r="Z90" s="6">
        <f t="shared" si="7"/>
        <v>0</v>
      </c>
    </row>
    <row r="91" spans="2:26" x14ac:dyDescent="0.25">
      <c r="B91" s="1" t="s">
        <v>27</v>
      </c>
      <c r="C91" s="1" t="s">
        <v>85</v>
      </c>
      <c r="D91" s="1" t="s">
        <v>86</v>
      </c>
      <c r="E91" s="1" t="s">
        <v>97</v>
      </c>
      <c r="F91" s="1" t="s">
        <v>269</v>
      </c>
      <c r="G91" s="1" t="s">
        <v>270</v>
      </c>
      <c r="H91" s="1" t="s">
        <v>335</v>
      </c>
      <c r="I91" s="1" t="s">
        <v>336</v>
      </c>
      <c r="J91" s="1" t="s">
        <v>273</v>
      </c>
      <c r="K91" s="1" t="s">
        <v>274</v>
      </c>
      <c r="L91" s="1" t="s">
        <v>280</v>
      </c>
      <c r="M91" s="1" t="s">
        <v>50</v>
      </c>
      <c r="N91" s="1" t="s">
        <v>341</v>
      </c>
      <c r="O91" s="1" t="s">
        <v>95</v>
      </c>
      <c r="P91" s="1" t="s">
        <v>342</v>
      </c>
      <c r="Q91" s="5">
        <v>15.75</v>
      </c>
      <c r="R91" s="5">
        <v>40</v>
      </c>
      <c r="S91" s="1" t="s">
        <v>55</v>
      </c>
      <c r="T91" s="6">
        <v>6</v>
      </c>
      <c r="U91" s="6">
        <v>0</v>
      </c>
      <c r="V91" s="6">
        <f t="shared" si="4"/>
        <v>6</v>
      </c>
      <c r="W91" s="1" t="s">
        <v>106</v>
      </c>
      <c r="X91" s="7">
        <f t="shared" si="5"/>
        <v>0.1111111111111111</v>
      </c>
      <c r="Y91" s="1">
        <f t="shared" si="6"/>
        <v>0</v>
      </c>
      <c r="Z91" s="6">
        <f t="shared" si="7"/>
        <v>0</v>
      </c>
    </row>
    <row r="92" spans="2:26" x14ac:dyDescent="0.25">
      <c r="B92" s="1" t="s">
        <v>27</v>
      </c>
      <c r="C92" s="1" t="s">
        <v>85</v>
      </c>
      <c r="D92" s="1" t="s">
        <v>86</v>
      </c>
      <c r="E92" s="1" t="s">
        <v>97</v>
      </c>
      <c r="F92" s="1" t="s">
        <v>269</v>
      </c>
      <c r="G92" s="1" t="s">
        <v>270</v>
      </c>
      <c r="H92" s="1" t="s">
        <v>335</v>
      </c>
      <c r="I92" s="1" t="s">
        <v>336</v>
      </c>
      <c r="J92" s="1" t="s">
        <v>273</v>
      </c>
      <c r="K92" s="1" t="s">
        <v>274</v>
      </c>
      <c r="L92" s="1" t="s">
        <v>262</v>
      </c>
      <c r="M92" s="1" t="s">
        <v>57</v>
      </c>
      <c r="N92" s="1" t="s">
        <v>343</v>
      </c>
      <c r="O92" s="1" t="s">
        <v>95</v>
      </c>
      <c r="P92" s="1" t="s">
        <v>344</v>
      </c>
      <c r="Q92" s="5">
        <v>15.75</v>
      </c>
      <c r="R92" s="5">
        <v>40</v>
      </c>
      <c r="S92" s="1" t="s">
        <v>55</v>
      </c>
      <c r="T92" s="6">
        <v>38</v>
      </c>
      <c r="U92" s="6">
        <v>0</v>
      </c>
      <c r="V92" s="6">
        <f t="shared" si="4"/>
        <v>38</v>
      </c>
      <c r="W92" s="1" t="s">
        <v>106</v>
      </c>
      <c r="X92" s="7">
        <f t="shared" si="5"/>
        <v>0.70370370370370372</v>
      </c>
      <c r="Y92" s="1">
        <f t="shared" si="6"/>
        <v>0</v>
      </c>
      <c r="Z92" s="6">
        <f t="shared" si="7"/>
        <v>0</v>
      </c>
    </row>
    <row r="93" spans="2:26" x14ac:dyDescent="0.25">
      <c r="B93" s="1" t="s">
        <v>27</v>
      </c>
      <c r="C93" s="1" t="s">
        <v>85</v>
      </c>
      <c r="D93" s="1" t="s">
        <v>86</v>
      </c>
      <c r="E93" s="1" t="s">
        <v>97</v>
      </c>
      <c r="F93" s="1" t="s">
        <v>269</v>
      </c>
      <c r="G93" s="1" t="s">
        <v>270</v>
      </c>
      <c r="H93" s="1" t="s">
        <v>335</v>
      </c>
      <c r="I93" s="1" t="s">
        <v>336</v>
      </c>
      <c r="J93" s="1" t="s">
        <v>273</v>
      </c>
      <c r="K93" s="1" t="s">
        <v>274</v>
      </c>
      <c r="L93" s="1" t="s">
        <v>265</v>
      </c>
      <c r="M93" s="1" t="s">
        <v>266</v>
      </c>
      <c r="N93" s="1" t="s">
        <v>345</v>
      </c>
      <c r="O93" s="1" t="s">
        <v>95</v>
      </c>
      <c r="P93" s="1" t="s">
        <v>346</v>
      </c>
      <c r="Q93" s="5">
        <v>15.75</v>
      </c>
      <c r="R93" s="5">
        <v>40</v>
      </c>
      <c r="S93" s="1" t="s">
        <v>55</v>
      </c>
      <c r="T93" s="6">
        <v>21</v>
      </c>
      <c r="U93" s="6">
        <v>0</v>
      </c>
      <c r="V93" s="6">
        <f t="shared" si="4"/>
        <v>21</v>
      </c>
      <c r="W93" s="1" t="s">
        <v>106</v>
      </c>
      <c r="X93" s="7">
        <f t="shared" si="5"/>
        <v>0.3888888888888889</v>
      </c>
      <c r="Y93" s="1">
        <f t="shared" si="6"/>
        <v>0</v>
      </c>
      <c r="Z93" s="6">
        <f t="shared" si="7"/>
        <v>0</v>
      </c>
    </row>
    <row r="94" spans="2:26" x14ac:dyDescent="0.25">
      <c r="B94" s="1" t="s">
        <v>27</v>
      </c>
      <c r="C94" s="1" t="s">
        <v>85</v>
      </c>
      <c r="D94" s="1" t="s">
        <v>86</v>
      </c>
      <c r="E94" s="1" t="s">
        <v>97</v>
      </c>
      <c r="F94" s="1" t="s">
        <v>269</v>
      </c>
      <c r="G94" s="1" t="s">
        <v>270</v>
      </c>
      <c r="H94" s="1" t="s">
        <v>347</v>
      </c>
      <c r="I94" s="1" t="s">
        <v>348</v>
      </c>
      <c r="J94" s="1" t="s">
        <v>299</v>
      </c>
      <c r="K94" s="1" t="s">
        <v>300</v>
      </c>
      <c r="L94" s="1" t="s">
        <v>259</v>
      </c>
      <c r="M94" s="1" t="s">
        <v>38</v>
      </c>
      <c r="N94" s="1" t="s">
        <v>349</v>
      </c>
      <c r="O94" s="1" t="s">
        <v>95</v>
      </c>
      <c r="P94" s="1" t="s">
        <v>350</v>
      </c>
      <c r="Q94" s="5">
        <v>14.1</v>
      </c>
      <c r="R94" s="5">
        <v>35</v>
      </c>
      <c r="S94" s="1" t="s">
        <v>77</v>
      </c>
      <c r="T94" s="6">
        <v>193</v>
      </c>
      <c r="U94" s="6">
        <v>0</v>
      </c>
      <c r="V94" s="6">
        <f t="shared" si="4"/>
        <v>193</v>
      </c>
      <c r="W94" s="1" t="s">
        <v>235</v>
      </c>
      <c r="X94" s="7">
        <f t="shared" si="5"/>
        <v>3.2166666666666668</v>
      </c>
      <c r="Y94" s="1">
        <f t="shared" si="6"/>
        <v>3</v>
      </c>
      <c r="Z94" s="6">
        <f t="shared" si="7"/>
        <v>180</v>
      </c>
    </row>
    <row r="95" spans="2:26" x14ac:dyDescent="0.25">
      <c r="B95" s="1" t="s">
        <v>27</v>
      </c>
      <c r="C95" s="1" t="s">
        <v>85</v>
      </c>
      <c r="D95" s="1" t="s">
        <v>86</v>
      </c>
      <c r="E95" s="1" t="s">
        <v>97</v>
      </c>
      <c r="F95" s="1" t="s">
        <v>269</v>
      </c>
      <c r="G95" s="1" t="s">
        <v>270</v>
      </c>
      <c r="H95" s="1" t="s">
        <v>347</v>
      </c>
      <c r="I95" s="1" t="s">
        <v>348</v>
      </c>
      <c r="J95" s="1" t="s">
        <v>299</v>
      </c>
      <c r="K95" s="1" t="s">
        <v>300</v>
      </c>
      <c r="L95" s="1" t="s">
        <v>280</v>
      </c>
      <c r="M95" s="1" t="s">
        <v>50</v>
      </c>
      <c r="N95" s="1" t="s">
        <v>351</v>
      </c>
      <c r="O95" s="1" t="s">
        <v>95</v>
      </c>
      <c r="P95" s="1" t="s">
        <v>352</v>
      </c>
      <c r="Q95" s="5">
        <v>14.1</v>
      </c>
      <c r="R95" s="5">
        <v>35</v>
      </c>
      <c r="S95" s="1" t="s">
        <v>77</v>
      </c>
      <c r="T95" s="6">
        <v>487</v>
      </c>
      <c r="U95" s="6">
        <v>0</v>
      </c>
      <c r="V95" s="6">
        <f t="shared" si="4"/>
        <v>487</v>
      </c>
      <c r="W95" s="1" t="s">
        <v>106</v>
      </c>
      <c r="X95" s="7">
        <f t="shared" si="5"/>
        <v>9.018518518518519</v>
      </c>
      <c r="Y95" s="1">
        <f t="shared" si="6"/>
        <v>9</v>
      </c>
      <c r="Z95" s="6">
        <f t="shared" si="7"/>
        <v>486</v>
      </c>
    </row>
    <row r="96" spans="2:26" x14ac:dyDescent="0.25">
      <c r="B96" s="1" t="s">
        <v>27</v>
      </c>
      <c r="C96" s="1" t="s">
        <v>85</v>
      </c>
      <c r="D96" s="1" t="s">
        <v>86</v>
      </c>
      <c r="E96" s="1" t="s">
        <v>97</v>
      </c>
      <c r="F96" s="1" t="s">
        <v>269</v>
      </c>
      <c r="G96" s="1" t="s">
        <v>270</v>
      </c>
      <c r="H96" s="1" t="s">
        <v>347</v>
      </c>
      <c r="I96" s="1" t="s">
        <v>348</v>
      </c>
      <c r="J96" s="1" t="s">
        <v>299</v>
      </c>
      <c r="K96" s="1" t="s">
        <v>300</v>
      </c>
      <c r="L96" s="1" t="s">
        <v>262</v>
      </c>
      <c r="M96" s="1" t="s">
        <v>57</v>
      </c>
      <c r="N96" s="1" t="s">
        <v>353</v>
      </c>
      <c r="O96" s="1" t="s">
        <v>95</v>
      </c>
      <c r="P96" s="1" t="s">
        <v>354</v>
      </c>
      <c r="Q96" s="5">
        <v>14.1</v>
      </c>
      <c r="R96" s="5">
        <v>35</v>
      </c>
      <c r="S96" s="1" t="s">
        <v>77</v>
      </c>
      <c r="T96" s="6">
        <v>825</v>
      </c>
      <c r="U96" s="6">
        <v>0</v>
      </c>
      <c r="V96" s="6">
        <f t="shared" si="4"/>
        <v>825</v>
      </c>
      <c r="W96" s="1" t="s">
        <v>106</v>
      </c>
      <c r="X96" s="7">
        <f t="shared" si="5"/>
        <v>15.277777777777779</v>
      </c>
      <c r="Y96" s="1">
        <f t="shared" si="6"/>
        <v>15</v>
      </c>
      <c r="Z96" s="6">
        <f t="shared" si="7"/>
        <v>810</v>
      </c>
    </row>
    <row r="97" spans="2:26" x14ac:dyDescent="0.25">
      <c r="B97" s="1" t="s">
        <v>27</v>
      </c>
      <c r="C97" s="1" t="s">
        <v>85</v>
      </c>
      <c r="D97" s="1" t="s">
        <v>86</v>
      </c>
      <c r="E97" s="1" t="s">
        <v>97</v>
      </c>
      <c r="F97" s="1" t="s">
        <v>269</v>
      </c>
      <c r="G97" s="1" t="s">
        <v>270</v>
      </c>
      <c r="H97" s="1" t="s">
        <v>347</v>
      </c>
      <c r="I97" s="1" t="s">
        <v>348</v>
      </c>
      <c r="J97" s="1" t="s">
        <v>299</v>
      </c>
      <c r="K97" s="1" t="s">
        <v>300</v>
      </c>
      <c r="L97" s="1" t="s">
        <v>265</v>
      </c>
      <c r="M97" s="1" t="s">
        <v>266</v>
      </c>
      <c r="N97" s="1" t="s">
        <v>355</v>
      </c>
      <c r="O97" s="1" t="s">
        <v>95</v>
      </c>
      <c r="P97" s="1" t="s">
        <v>356</v>
      </c>
      <c r="Q97" s="5">
        <v>14.1</v>
      </c>
      <c r="R97" s="5">
        <v>35</v>
      </c>
      <c r="S97" s="1" t="s">
        <v>77</v>
      </c>
      <c r="T97" s="6">
        <v>408</v>
      </c>
      <c r="U97" s="6">
        <v>0</v>
      </c>
      <c r="V97" s="6">
        <f t="shared" si="4"/>
        <v>408</v>
      </c>
      <c r="W97" s="1" t="s">
        <v>106</v>
      </c>
      <c r="X97" s="7">
        <f t="shared" si="5"/>
        <v>7.5555555555555554</v>
      </c>
      <c r="Y97" s="1">
        <f t="shared" si="6"/>
        <v>7</v>
      </c>
      <c r="Z97" s="6">
        <f t="shared" si="7"/>
        <v>378</v>
      </c>
    </row>
    <row r="98" spans="2:26" x14ac:dyDescent="0.25">
      <c r="B98" s="1" t="s">
        <v>27</v>
      </c>
      <c r="C98" s="1" t="s">
        <v>85</v>
      </c>
      <c r="D98" s="1" t="s">
        <v>86</v>
      </c>
      <c r="E98" s="1" t="s">
        <v>119</v>
      </c>
      <c r="F98" s="1" t="s">
        <v>357</v>
      </c>
      <c r="G98" s="1" t="s">
        <v>358</v>
      </c>
      <c r="H98" s="1" t="s">
        <v>359</v>
      </c>
      <c r="I98" s="1" t="s">
        <v>360</v>
      </c>
      <c r="J98" s="1" t="s">
        <v>124</v>
      </c>
      <c r="K98" s="1" t="s">
        <v>125</v>
      </c>
      <c r="L98" s="1" t="s">
        <v>37</v>
      </c>
      <c r="M98" s="1" t="s">
        <v>38</v>
      </c>
      <c r="N98" s="1" t="s">
        <v>361</v>
      </c>
      <c r="O98" s="1" t="s">
        <v>127</v>
      </c>
      <c r="P98" s="1" t="s">
        <v>362</v>
      </c>
      <c r="Q98" s="5">
        <v>13</v>
      </c>
      <c r="R98" s="5">
        <v>35</v>
      </c>
      <c r="S98" s="1" t="s">
        <v>65</v>
      </c>
      <c r="T98" s="6">
        <v>69</v>
      </c>
      <c r="U98" s="6">
        <v>0</v>
      </c>
      <c r="V98" s="6">
        <f t="shared" si="4"/>
        <v>69</v>
      </c>
      <c r="W98" s="1" t="s">
        <v>53</v>
      </c>
      <c r="X98" s="7">
        <f t="shared" si="5"/>
        <v>2.2999999999999998</v>
      </c>
      <c r="Y98" s="1">
        <f t="shared" si="6"/>
        <v>2</v>
      </c>
      <c r="Z98" s="6">
        <f t="shared" si="7"/>
        <v>60</v>
      </c>
    </row>
    <row r="99" spans="2:26" x14ac:dyDescent="0.25">
      <c r="B99" s="1" t="s">
        <v>27</v>
      </c>
      <c r="C99" s="1" t="s">
        <v>85</v>
      </c>
      <c r="D99" s="1" t="s">
        <v>86</v>
      </c>
      <c r="E99" s="1" t="s">
        <v>119</v>
      </c>
      <c r="F99" s="1" t="s">
        <v>357</v>
      </c>
      <c r="G99" s="1" t="s">
        <v>358</v>
      </c>
      <c r="H99" s="1" t="s">
        <v>257</v>
      </c>
      <c r="I99" s="1" t="s">
        <v>258</v>
      </c>
      <c r="J99" s="1" t="s">
        <v>124</v>
      </c>
      <c r="K99" s="1" t="s">
        <v>125</v>
      </c>
      <c r="L99" s="1" t="s">
        <v>49</v>
      </c>
      <c r="M99" s="1" t="s">
        <v>50</v>
      </c>
      <c r="N99" s="1" t="s">
        <v>363</v>
      </c>
      <c r="O99" s="1" t="s">
        <v>127</v>
      </c>
      <c r="P99" s="1" t="s">
        <v>364</v>
      </c>
      <c r="Q99" s="5">
        <v>13</v>
      </c>
      <c r="R99" s="5">
        <v>35</v>
      </c>
      <c r="S99" s="1" t="s">
        <v>77</v>
      </c>
      <c r="T99" s="6">
        <v>29</v>
      </c>
      <c r="U99" s="6">
        <v>0</v>
      </c>
      <c r="V99" s="6">
        <f t="shared" si="4"/>
        <v>29</v>
      </c>
      <c r="W99" s="1" t="s">
        <v>53</v>
      </c>
      <c r="X99" s="7">
        <f t="shared" si="5"/>
        <v>0.96666666666666667</v>
      </c>
      <c r="Y99" s="1">
        <f t="shared" si="6"/>
        <v>0</v>
      </c>
      <c r="Z99" s="6">
        <f t="shared" si="7"/>
        <v>0</v>
      </c>
    </row>
    <row r="100" spans="2:26" x14ac:dyDescent="0.25">
      <c r="B100" s="1" t="s">
        <v>27</v>
      </c>
      <c r="C100" s="1" t="s">
        <v>85</v>
      </c>
      <c r="D100" s="1" t="s">
        <v>86</v>
      </c>
      <c r="E100" s="1" t="s">
        <v>119</v>
      </c>
      <c r="F100" s="1" t="s">
        <v>357</v>
      </c>
      <c r="G100" s="1" t="s">
        <v>358</v>
      </c>
      <c r="H100" s="1" t="s">
        <v>257</v>
      </c>
      <c r="I100" s="1" t="s">
        <v>258</v>
      </c>
      <c r="J100" s="1" t="s">
        <v>124</v>
      </c>
      <c r="K100" s="1" t="s">
        <v>125</v>
      </c>
      <c r="L100" s="1" t="s">
        <v>115</v>
      </c>
      <c r="M100" s="1" t="s">
        <v>116</v>
      </c>
      <c r="N100" s="1" t="s">
        <v>365</v>
      </c>
      <c r="O100" s="1" t="s">
        <v>127</v>
      </c>
      <c r="P100" s="1" t="s">
        <v>366</v>
      </c>
      <c r="Q100" s="5">
        <v>13</v>
      </c>
      <c r="R100" s="5">
        <v>35</v>
      </c>
      <c r="S100" s="1" t="s">
        <v>77</v>
      </c>
      <c r="T100" s="6">
        <v>100</v>
      </c>
      <c r="U100" s="6">
        <v>0</v>
      </c>
      <c r="V100" s="6">
        <f t="shared" si="4"/>
        <v>100</v>
      </c>
      <c r="W100" s="1" t="s">
        <v>53</v>
      </c>
      <c r="X100" s="7">
        <f t="shared" si="5"/>
        <v>3.3333333333333335</v>
      </c>
      <c r="Y100" s="1">
        <f t="shared" si="6"/>
        <v>3</v>
      </c>
      <c r="Z100" s="6">
        <f t="shared" si="7"/>
        <v>90</v>
      </c>
    </row>
    <row r="101" spans="2:26" x14ac:dyDescent="0.25">
      <c r="B101" s="1" t="s">
        <v>27</v>
      </c>
      <c r="C101" s="1" t="s">
        <v>85</v>
      </c>
      <c r="D101" s="1" t="s">
        <v>86</v>
      </c>
      <c r="E101" s="1" t="s">
        <v>87</v>
      </c>
      <c r="F101" s="1" t="s">
        <v>367</v>
      </c>
      <c r="G101" s="1" t="s">
        <v>368</v>
      </c>
      <c r="H101" s="1" t="s">
        <v>204</v>
      </c>
      <c r="I101" s="1" t="s">
        <v>34</v>
      </c>
      <c r="J101" s="1" t="s">
        <v>35</v>
      </c>
      <c r="K101" s="1" t="s">
        <v>36</v>
      </c>
      <c r="L101" s="1" t="s">
        <v>45</v>
      </c>
      <c r="M101" s="1" t="s">
        <v>46</v>
      </c>
      <c r="N101" s="1" t="s">
        <v>369</v>
      </c>
      <c r="O101" s="1" t="s">
        <v>95</v>
      </c>
      <c r="P101" s="1" t="s">
        <v>370</v>
      </c>
      <c r="Q101" s="5">
        <v>18</v>
      </c>
      <c r="R101" s="5">
        <v>45</v>
      </c>
      <c r="S101" s="1" t="s">
        <v>55</v>
      </c>
      <c r="T101" s="6">
        <v>4</v>
      </c>
      <c r="U101" s="6">
        <v>0</v>
      </c>
      <c r="V101" s="6">
        <f t="shared" si="4"/>
        <v>4</v>
      </c>
      <c r="W101" s="1" t="s">
        <v>53</v>
      </c>
      <c r="X101" s="7">
        <f t="shared" si="5"/>
        <v>0.13333333333333333</v>
      </c>
      <c r="Y101" s="1">
        <f t="shared" si="6"/>
        <v>0</v>
      </c>
      <c r="Z101" s="6">
        <f t="shared" si="7"/>
        <v>0</v>
      </c>
    </row>
    <row r="102" spans="2:26" x14ac:dyDescent="0.25">
      <c r="B102" s="1" t="s">
        <v>27</v>
      </c>
      <c r="C102" s="1" t="s">
        <v>85</v>
      </c>
      <c r="D102" s="1" t="s">
        <v>86</v>
      </c>
      <c r="E102" s="1" t="s">
        <v>87</v>
      </c>
      <c r="F102" s="1" t="s">
        <v>367</v>
      </c>
      <c r="G102" s="1" t="s">
        <v>368</v>
      </c>
      <c r="H102" s="1" t="s">
        <v>204</v>
      </c>
      <c r="I102" s="1" t="s">
        <v>34</v>
      </c>
      <c r="J102" s="1" t="s">
        <v>35</v>
      </c>
      <c r="K102" s="1" t="s">
        <v>36</v>
      </c>
      <c r="L102" s="1" t="s">
        <v>207</v>
      </c>
      <c r="M102" s="1" t="s">
        <v>208</v>
      </c>
      <c r="N102" s="1" t="s">
        <v>371</v>
      </c>
      <c r="O102" s="1" t="s">
        <v>95</v>
      </c>
      <c r="P102" s="1" t="s">
        <v>372</v>
      </c>
      <c r="Q102" s="5">
        <v>18</v>
      </c>
      <c r="R102" s="5">
        <v>45</v>
      </c>
      <c r="S102" s="1" t="s">
        <v>55</v>
      </c>
      <c r="T102" s="6">
        <v>85</v>
      </c>
      <c r="U102" s="6">
        <v>0</v>
      </c>
      <c r="V102" s="6">
        <f t="shared" si="4"/>
        <v>85</v>
      </c>
      <c r="W102" s="1" t="s">
        <v>53</v>
      </c>
      <c r="X102" s="7">
        <f t="shared" si="5"/>
        <v>2.8333333333333335</v>
      </c>
      <c r="Y102" s="1">
        <f t="shared" si="6"/>
        <v>2</v>
      </c>
      <c r="Z102" s="6">
        <f t="shared" si="7"/>
        <v>60</v>
      </c>
    </row>
    <row r="103" spans="2:26" x14ac:dyDescent="0.25">
      <c r="B103" s="1" t="s">
        <v>27</v>
      </c>
      <c r="C103" s="1" t="s">
        <v>85</v>
      </c>
      <c r="D103" s="1" t="s">
        <v>86</v>
      </c>
      <c r="E103" s="1" t="s">
        <v>87</v>
      </c>
      <c r="F103" s="1" t="s">
        <v>367</v>
      </c>
      <c r="G103" s="1" t="s">
        <v>368</v>
      </c>
      <c r="H103" s="1" t="s">
        <v>373</v>
      </c>
      <c r="I103" s="1" t="s">
        <v>374</v>
      </c>
      <c r="J103" s="1" t="s">
        <v>375</v>
      </c>
      <c r="K103" s="1" t="s">
        <v>376</v>
      </c>
      <c r="L103" s="1" t="s">
        <v>56</v>
      </c>
      <c r="M103" s="1" t="s">
        <v>57</v>
      </c>
      <c r="N103" s="1" t="s">
        <v>377</v>
      </c>
      <c r="O103" s="1" t="s">
        <v>95</v>
      </c>
      <c r="P103" s="1" t="s">
        <v>378</v>
      </c>
      <c r="Q103" s="5">
        <v>22.5</v>
      </c>
      <c r="R103" s="5">
        <v>50</v>
      </c>
      <c r="S103" s="1" t="s">
        <v>77</v>
      </c>
      <c r="T103" s="6">
        <v>1</v>
      </c>
      <c r="U103" s="6">
        <v>0</v>
      </c>
      <c r="V103" s="6">
        <f t="shared" si="4"/>
        <v>1</v>
      </c>
      <c r="W103" s="1" t="s">
        <v>53</v>
      </c>
      <c r="X103" s="7">
        <f t="shared" si="5"/>
        <v>3.3333333333333333E-2</v>
      </c>
      <c r="Y103" s="1">
        <f t="shared" si="6"/>
        <v>0</v>
      </c>
      <c r="Z103" s="6">
        <f t="shared" si="7"/>
        <v>0</v>
      </c>
    </row>
    <row r="104" spans="2:26" x14ac:dyDescent="0.25">
      <c r="B104" s="1" t="s">
        <v>27</v>
      </c>
      <c r="C104" s="1" t="s">
        <v>85</v>
      </c>
      <c r="D104" s="1" t="s">
        <v>86</v>
      </c>
      <c r="E104" s="1" t="s">
        <v>87</v>
      </c>
      <c r="F104" s="1" t="s">
        <v>367</v>
      </c>
      <c r="G104" s="1" t="s">
        <v>368</v>
      </c>
      <c r="H104" s="1" t="s">
        <v>222</v>
      </c>
      <c r="I104" s="1" t="s">
        <v>223</v>
      </c>
      <c r="J104" s="1" t="s">
        <v>35</v>
      </c>
      <c r="K104" s="1" t="s">
        <v>36</v>
      </c>
      <c r="L104" s="1" t="s">
        <v>207</v>
      </c>
      <c r="M104" s="1" t="s">
        <v>208</v>
      </c>
      <c r="N104" s="1" t="s">
        <v>379</v>
      </c>
      <c r="O104" s="1" t="s">
        <v>95</v>
      </c>
      <c r="P104" s="1" t="s">
        <v>380</v>
      </c>
      <c r="Q104" s="5">
        <v>18</v>
      </c>
      <c r="R104" s="5">
        <v>45</v>
      </c>
      <c r="S104" s="1" t="s">
        <v>55</v>
      </c>
      <c r="T104" s="6">
        <v>655</v>
      </c>
      <c r="U104" s="6">
        <v>0</v>
      </c>
      <c r="V104" s="6">
        <f t="shared" si="4"/>
        <v>655</v>
      </c>
      <c r="W104" s="1" t="s">
        <v>53</v>
      </c>
      <c r="X104" s="7">
        <f t="shared" si="5"/>
        <v>21.833333333333332</v>
      </c>
      <c r="Y104" s="1">
        <f t="shared" si="6"/>
        <v>21</v>
      </c>
      <c r="Z104" s="6">
        <f t="shared" si="7"/>
        <v>630</v>
      </c>
    </row>
    <row r="105" spans="2:26" x14ac:dyDescent="0.25">
      <c r="B105" s="1" t="s">
        <v>27</v>
      </c>
      <c r="C105" s="1" t="s">
        <v>85</v>
      </c>
      <c r="D105" s="1" t="s">
        <v>86</v>
      </c>
      <c r="E105" s="1" t="s">
        <v>87</v>
      </c>
      <c r="F105" s="1" t="s">
        <v>367</v>
      </c>
      <c r="G105" s="1" t="s">
        <v>368</v>
      </c>
      <c r="H105" s="1" t="s">
        <v>381</v>
      </c>
      <c r="I105" s="1" t="s">
        <v>382</v>
      </c>
      <c r="J105" s="1" t="s">
        <v>35</v>
      </c>
      <c r="K105" s="1" t="s">
        <v>36</v>
      </c>
      <c r="L105" s="1" t="s">
        <v>207</v>
      </c>
      <c r="M105" s="1" t="s">
        <v>208</v>
      </c>
      <c r="N105" s="1" t="s">
        <v>383</v>
      </c>
      <c r="O105" s="1" t="s">
        <v>95</v>
      </c>
      <c r="P105" s="1" t="s">
        <v>384</v>
      </c>
      <c r="Q105" s="5">
        <v>18</v>
      </c>
      <c r="R105" s="5">
        <v>45</v>
      </c>
      <c r="S105" s="1" t="s">
        <v>77</v>
      </c>
      <c r="T105" s="6">
        <v>47</v>
      </c>
      <c r="U105" s="6">
        <v>0</v>
      </c>
      <c r="V105" s="6">
        <f t="shared" si="4"/>
        <v>47</v>
      </c>
      <c r="W105" s="1" t="s">
        <v>53</v>
      </c>
      <c r="X105" s="7">
        <f t="shared" si="5"/>
        <v>1.5666666666666667</v>
      </c>
      <c r="Y105" s="1">
        <f t="shared" si="6"/>
        <v>1</v>
      </c>
      <c r="Z105" s="6">
        <f t="shared" si="7"/>
        <v>30</v>
      </c>
    </row>
    <row r="106" spans="2:26" x14ac:dyDescent="0.25">
      <c r="B106" s="1" t="s">
        <v>27</v>
      </c>
      <c r="C106" s="1" t="s">
        <v>85</v>
      </c>
      <c r="D106" s="1" t="s">
        <v>86</v>
      </c>
      <c r="E106" s="1" t="s">
        <v>87</v>
      </c>
      <c r="F106" s="1" t="s">
        <v>367</v>
      </c>
      <c r="G106" s="1" t="s">
        <v>368</v>
      </c>
      <c r="H106" s="1" t="s">
        <v>385</v>
      </c>
      <c r="I106" s="1" t="s">
        <v>386</v>
      </c>
      <c r="J106" s="1" t="s">
        <v>35</v>
      </c>
      <c r="K106" s="1" t="s">
        <v>36</v>
      </c>
      <c r="L106" s="1" t="s">
        <v>207</v>
      </c>
      <c r="M106" s="1" t="s">
        <v>208</v>
      </c>
      <c r="N106" s="1" t="s">
        <v>387</v>
      </c>
      <c r="O106" s="1" t="s">
        <v>95</v>
      </c>
      <c r="P106" s="1" t="s">
        <v>388</v>
      </c>
      <c r="Q106" s="5">
        <v>18</v>
      </c>
      <c r="R106" s="5">
        <v>45</v>
      </c>
      <c r="S106" s="1" t="s">
        <v>77</v>
      </c>
      <c r="T106" s="6">
        <v>33</v>
      </c>
      <c r="U106" s="6">
        <v>0</v>
      </c>
      <c r="V106" s="6">
        <f t="shared" si="4"/>
        <v>33</v>
      </c>
      <c r="W106" s="1" t="s">
        <v>53</v>
      </c>
      <c r="X106" s="7">
        <f t="shared" si="5"/>
        <v>1.1000000000000001</v>
      </c>
      <c r="Y106" s="1">
        <f t="shared" si="6"/>
        <v>1</v>
      </c>
      <c r="Z106" s="6">
        <f t="shared" si="7"/>
        <v>30</v>
      </c>
    </row>
    <row r="107" spans="2:26" x14ac:dyDescent="0.25">
      <c r="B107" s="1" t="s">
        <v>27</v>
      </c>
      <c r="C107" s="1" t="s">
        <v>85</v>
      </c>
      <c r="D107" s="1" t="s">
        <v>86</v>
      </c>
      <c r="E107" s="1" t="s">
        <v>87</v>
      </c>
      <c r="F107" s="1" t="s">
        <v>367</v>
      </c>
      <c r="G107" s="1" t="s">
        <v>368</v>
      </c>
      <c r="H107" s="1" t="s">
        <v>389</v>
      </c>
      <c r="I107" s="1" t="s">
        <v>34</v>
      </c>
      <c r="J107" s="1" t="s">
        <v>390</v>
      </c>
      <c r="K107" s="1" t="s">
        <v>391</v>
      </c>
      <c r="L107" s="1" t="s">
        <v>207</v>
      </c>
      <c r="M107" s="1" t="s">
        <v>208</v>
      </c>
      <c r="N107" s="1" t="s">
        <v>392</v>
      </c>
      <c r="O107" s="1" t="s">
        <v>95</v>
      </c>
      <c r="P107" s="1" t="s">
        <v>393</v>
      </c>
      <c r="Q107" s="5">
        <v>22.5</v>
      </c>
      <c r="R107" s="5">
        <v>50</v>
      </c>
      <c r="S107" s="1" t="s">
        <v>55</v>
      </c>
      <c r="T107" s="6">
        <v>12</v>
      </c>
      <c r="U107" s="6">
        <v>0</v>
      </c>
      <c r="V107" s="6">
        <f t="shared" si="4"/>
        <v>12</v>
      </c>
      <c r="W107" s="1" t="s">
        <v>53</v>
      </c>
      <c r="X107" s="7">
        <f t="shared" si="5"/>
        <v>0.4</v>
      </c>
      <c r="Y107" s="1">
        <f t="shared" si="6"/>
        <v>0</v>
      </c>
      <c r="Z107" s="6">
        <f t="shared" si="7"/>
        <v>0</v>
      </c>
    </row>
    <row r="108" spans="2:26" x14ac:dyDescent="0.25">
      <c r="B108" s="1" t="s">
        <v>27</v>
      </c>
      <c r="C108" s="1" t="s">
        <v>85</v>
      </c>
      <c r="D108" s="1" t="s">
        <v>86</v>
      </c>
      <c r="E108" s="1" t="s">
        <v>87</v>
      </c>
      <c r="F108" s="1" t="s">
        <v>367</v>
      </c>
      <c r="G108" s="1" t="s">
        <v>368</v>
      </c>
      <c r="H108" s="1" t="s">
        <v>394</v>
      </c>
      <c r="I108" s="1" t="s">
        <v>395</v>
      </c>
      <c r="J108" s="1" t="s">
        <v>35</v>
      </c>
      <c r="K108" s="1" t="s">
        <v>36</v>
      </c>
      <c r="L108" s="1" t="s">
        <v>207</v>
      </c>
      <c r="M108" s="1" t="s">
        <v>208</v>
      </c>
      <c r="N108" s="1" t="s">
        <v>396</v>
      </c>
      <c r="O108" s="1" t="s">
        <v>95</v>
      </c>
      <c r="P108" s="1" t="s">
        <v>397</v>
      </c>
      <c r="Q108" s="5">
        <v>18</v>
      </c>
      <c r="R108" s="5">
        <v>45</v>
      </c>
      <c r="S108" s="1" t="s">
        <v>77</v>
      </c>
      <c r="T108" s="6">
        <v>33</v>
      </c>
      <c r="U108" s="6">
        <v>0</v>
      </c>
      <c r="V108" s="6">
        <f t="shared" si="4"/>
        <v>33</v>
      </c>
      <c r="W108" s="1" t="s">
        <v>53</v>
      </c>
      <c r="X108" s="7">
        <f t="shared" si="5"/>
        <v>1.1000000000000001</v>
      </c>
      <c r="Y108" s="1">
        <f t="shared" si="6"/>
        <v>1</v>
      </c>
      <c r="Z108" s="6">
        <f t="shared" si="7"/>
        <v>30</v>
      </c>
    </row>
    <row r="109" spans="2:26" x14ac:dyDescent="0.25">
      <c r="B109" s="1" t="s">
        <v>27</v>
      </c>
      <c r="C109" s="1" t="s">
        <v>85</v>
      </c>
      <c r="D109" s="1" t="s">
        <v>86</v>
      </c>
      <c r="E109" s="1" t="s">
        <v>87</v>
      </c>
      <c r="F109" s="1" t="s">
        <v>367</v>
      </c>
      <c r="G109" s="1" t="s">
        <v>368</v>
      </c>
      <c r="H109" s="1" t="s">
        <v>398</v>
      </c>
      <c r="I109" s="1" t="s">
        <v>399</v>
      </c>
      <c r="J109" s="1" t="s">
        <v>35</v>
      </c>
      <c r="K109" s="1" t="s">
        <v>36</v>
      </c>
      <c r="L109" s="1" t="s">
        <v>207</v>
      </c>
      <c r="M109" s="1" t="s">
        <v>208</v>
      </c>
      <c r="N109" s="1" t="s">
        <v>400</v>
      </c>
      <c r="O109" s="1" t="s">
        <v>95</v>
      </c>
      <c r="P109" s="1" t="s">
        <v>401</v>
      </c>
      <c r="Q109" s="5">
        <v>18</v>
      </c>
      <c r="R109" s="5">
        <v>45</v>
      </c>
      <c r="S109" s="1" t="s">
        <v>77</v>
      </c>
      <c r="T109" s="6">
        <v>85</v>
      </c>
      <c r="U109" s="6">
        <v>0</v>
      </c>
      <c r="V109" s="6">
        <f t="shared" si="4"/>
        <v>85</v>
      </c>
      <c r="W109" s="1" t="s">
        <v>53</v>
      </c>
      <c r="X109" s="7">
        <f t="shared" si="5"/>
        <v>2.8333333333333335</v>
      </c>
      <c r="Y109" s="1">
        <f t="shared" si="6"/>
        <v>2</v>
      </c>
      <c r="Z109" s="6">
        <f t="shared" si="7"/>
        <v>60</v>
      </c>
    </row>
    <row r="110" spans="2:26" x14ac:dyDescent="0.25">
      <c r="B110" s="1" t="s">
        <v>27</v>
      </c>
      <c r="C110" s="1" t="s">
        <v>28</v>
      </c>
      <c r="D110" s="1" t="s">
        <v>84</v>
      </c>
      <c r="E110" s="1" t="s">
        <v>402</v>
      </c>
      <c r="F110" s="1" t="s">
        <v>403</v>
      </c>
      <c r="G110" s="1" t="s">
        <v>404</v>
      </c>
      <c r="H110" s="1" t="s">
        <v>405</v>
      </c>
      <c r="I110" s="1" t="s">
        <v>406</v>
      </c>
      <c r="J110" s="1" t="s">
        <v>407</v>
      </c>
      <c r="K110" s="1" t="s">
        <v>408</v>
      </c>
      <c r="L110" s="1" t="s">
        <v>409</v>
      </c>
      <c r="M110" s="1" t="s">
        <v>410</v>
      </c>
      <c r="N110" s="1" t="s">
        <v>411</v>
      </c>
      <c r="O110" s="1" t="s">
        <v>412</v>
      </c>
      <c r="P110" s="1" t="s">
        <v>413</v>
      </c>
      <c r="Q110" s="5">
        <v>17.5</v>
      </c>
      <c r="R110" s="5">
        <v>50</v>
      </c>
      <c r="S110" s="1" t="s">
        <v>77</v>
      </c>
      <c r="T110" s="6">
        <v>460</v>
      </c>
      <c r="U110" s="6">
        <v>0</v>
      </c>
      <c r="V110" s="6">
        <f t="shared" si="4"/>
        <v>460</v>
      </c>
      <c r="W110" s="1" t="s">
        <v>414</v>
      </c>
      <c r="X110" s="7">
        <f t="shared" si="5"/>
        <v>25.555555555555557</v>
      </c>
      <c r="Y110" s="1">
        <f t="shared" si="6"/>
        <v>25</v>
      </c>
      <c r="Z110" s="6">
        <f t="shared" si="7"/>
        <v>450</v>
      </c>
    </row>
    <row r="111" spans="2:26" x14ac:dyDescent="0.25">
      <c r="B111" s="1" t="s">
        <v>27</v>
      </c>
      <c r="C111" s="1" t="s">
        <v>28</v>
      </c>
      <c r="D111" s="1" t="s">
        <v>84</v>
      </c>
      <c r="E111" s="1" t="s">
        <v>402</v>
      </c>
      <c r="F111" s="1" t="s">
        <v>403</v>
      </c>
      <c r="G111" s="1" t="s">
        <v>404</v>
      </c>
      <c r="H111" s="1" t="s">
        <v>405</v>
      </c>
      <c r="I111" s="1" t="s">
        <v>406</v>
      </c>
      <c r="J111" s="1" t="s">
        <v>407</v>
      </c>
      <c r="K111" s="1" t="s">
        <v>408</v>
      </c>
      <c r="L111" s="1" t="s">
        <v>415</v>
      </c>
      <c r="M111" s="1" t="s">
        <v>416</v>
      </c>
      <c r="N111" s="1" t="s">
        <v>417</v>
      </c>
      <c r="O111" s="1" t="s">
        <v>412</v>
      </c>
      <c r="P111" s="1" t="s">
        <v>418</v>
      </c>
      <c r="Q111" s="5">
        <v>17.5</v>
      </c>
      <c r="R111" s="5">
        <v>50</v>
      </c>
      <c r="S111" s="1" t="s">
        <v>77</v>
      </c>
      <c r="T111" s="6">
        <v>980</v>
      </c>
      <c r="U111" s="6">
        <v>0</v>
      </c>
      <c r="V111" s="6">
        <f t="shared" si="4"/>
        <v>980</v>
      </c>
      <c r="W111" s="1" t="s">
        <v>414</v>
      </c>
      <c r="X111" s="7">
        <f t="shared" si="5"/>
        <v>54.444444444444443</v>
      </c>
      <c r="Y111" s="1">
        <f t="shared" si="6"/>
        <v>54</v>
      </c>
      <c r="Z111" s="6">
        <f t="shared" si="7"/>
        <v>972</v>
      </c>
    </row>
    <row r="112" spans="2:26" x14ac:dyDescent="0.25">
      <c r="B112" s="1" t="s">
        <v>27</v>
      </c>
      <c r="C112" s="1" t="s">
        <v>28</v>
      </c>
      <c r="D112" s="1" t="s">
        <v>84</v>
      </c>
      <c r="E112" s="1" t="s">
        <v>402</v>
      </c>
      <c r="F112" s="1" t="s">
        <v>403</v>
      </c>
      <c r="G112" s="1" t="s">
        <v>404</v>
      </c>
      <c r="H112" s="1" t="s">
        <v>405</v>
      </c>
      <c r="I112" s="1" t="s">
        <v>406</v>
      </c>
      <c r="J112" s="1" t="s">
        <v>407</v>
      </c>
      <c r="K112" s="1" t="s">
        <v>408</v>
      </c>
      <c r="L112" s="1" t="s">
        <v>419</v>
      </c>
      <c r="M112" s="1" t="s">
        <v>420</v>
      </c>
      <c r="N112" s="1" t="s">
        <v>421</v>
      </c>
      <c r="O112" s="1" t="s">
        <v>412</v>
      </c>
      <c r="P112" s="1" t="s">
        <v>422</v>
      </c>
      <c r="Q112" s="5">
        <v>17.5</v>
      </c>
      <c r="R112" s="5">
        <v>50</v>
      </c>
      <c r="S112" s="1" t="s">
        <v>77</v>
      </c>
      <c r="T112" s="6">
        <v>692</v>
      </c>
      <c r="U112" s="6">
        <v>0</v>
      </c>
      <c r="V112" s="6">
        <f t="shared" si="4"/>
        <v>692</v>
      </c>
      <c r="W112" s="1" t="s">
        <v>414</v>
      </c>
      <c r="X112" s="7">
        <f t="shared" si="5"/>
        <v>38.444444444444443</v>
      </c>
      <c r="Y112" s="1">
        <f t="shared" si="6"/>
        <v>38</v>
      </c>
      <c r="Z112" s="6">
        <f t="shared" si="7"/>
        <v>684</v>
      </c>
    </row>
    <row r="113" spans="2:26" x14ac:dyDescent="0.25">
      <c r="B113" s="1" t="s">
        <v>27</v>
      </c>
      <c r="C113" s="1" t="s">
        <v>28</v>
      </c>
      <c r="D113" s="1" t="s">
        <v>84</v>
      </c>
      <c r="E113" s="1" t="s">
        <v>402</v>
      </c>
      <c r="F113" s="1" t="s">
        <v>403</v>
      </c>
      <c r="G113" s="1" t="s">
        <v>404</v>
      </c>
      <c r="H113" s="1" t="s">
        <v>405</v>
      </c>
      <c r="I113" s="1" t="s">
        <v>406</v>
      </c>
      <c r="J113" s="1" t="s">
        <v>407</v>
      </c>
      <c r="K113" s="1" t="s">
        <v>408</v>
      </c>
      <c r="L113" s="1" t="s">
        <v>423</v>
      </c>
      <c r="M113" s="1" t="s">
        <v>424</v>
      </c>
      <c r="N113" s="1" t="s">
        <v>425</v>
      </c>
      <c r="O113" s="1" t="s">
        <v>412</v>
      </c>
      <c r="P113" s="1" t="s">
        <v>426</v>
      </c>
      <c r="Q113" s="5">
        <v>17.5</v>
      </c>
      <c r="R113" s="5">
        <v>50</v>
      </c>
      <c r="S113" s="1" t="s">
        <v>77</v>
      </c>
      <c r="T113" s="6">
        <v>264</v>
      </c>
      <c r="U113" s="6">
        <v>0</v>
      </c>
      <c r="V113" s="6">
        <f t="shared" si="4"/>
        <v>264</v>
      </c>
      <c r="W113" s="1" t="s">
        <v>414</v>
      </c>
      <c r="X113" s="7">
        <f t="shared" si="5"/>
        <v>14.666666666666666</v>
      </c>
      <c r="Y113" s="1">
        <f t="shared" si="6"/>
        <v>14</v>
      </c>
      <c r="Z113" s="6">
        <f t="shared" si="7"/>
        <v>252</v>
      </c>
    </row>
    <row r="114" spans="2:26" x14ac:dyDescent="0.25">
      <c r="B114" s="1" t="s">
        <v>27</v>
      </c>
      <c r="C114" s="1" t="s">
        <v>28</v>
      </c>
      <c r="D114" s="1" t="s">
        <v>84</v>
      </c>
      <c r="E114" s="1" t="s">
        <v>402</v>
      </c>
      <c r="F114" s="1" t="s">
        <v>403</v>
      </c>
      <c r="G114" s="1" t="s">
        <v>404</v>
      </c>
      <c r="H114" s="1" t="s">
        <v>427</v>
      </c>
      <c r="I114" s="1" t="s">
        <v>428</v>
      </c>
      <c r="J114" s="1" t="s">
        <v>429</v>
      </c>
      <c r="K114" s="1" t="s">
        <v>430</v>
      </c>
      <c r="L114" s="1" t="s">
        <v>409</v>
      </c>
      <c r="M114" s="1" t="s">
        <v>410</v>
      </c>
      <c r="N114" s="1" t="s">
        <v>431</v>
      </c>
      <c r="O114" s="1" t="s">
        <v>412</v>
      </c>
      <c r="P114" s="1" t="s">
        <v>432</v>
      </c>
      <c r="Q114" s="5">
        <v>15.5</v>
      </c>
      <c r="R114" s="5">
        <v>50</v>
      </c>
      <c r="S114" s="1" t="s">
        <v>77</v>
      </c>
      <c r="T114" s="6">
        <v>82</v>
      </c>
      <c r="U114" s="6">
        <v>0</v>
      </c>
      <c r="V114" s="6">
        <f t="shared" si="4"/>
        <v>82</v>
      </c>
      <c r="W114" s="1" t="s">
        <v>414</v>
      </c>
      <c r="X114" s="7">
        <f t="shared" si="5"/>
        <v>4.5555555555555554</v>
      </c>
      <c r="Y114" s="1">
        <f t="shared" si="6"/>
        <v>4</v>
      </c>
      <c r="Z114" s="6">
        <f t="shared" si="7"/>
        <v>72</v>
      </c>
    </row>
    <row r="115" spans="2:26" x14ac:dyDescent="0.25">
      <c r="B115" s="1" t="s">
        <v>27</v>
      </c>
      <c r="C115" s="1" t="s">
        <v>28</v>
      </c>
      <c r="D115" s="1" t="s">
        <v>84</v>
      </c>
      <c r="E115" s="1" t="s">
        <v>402</v>
      </c>
      <c r="F115" s="1" t="s">
        <v>403</v>
      </c>
      <c r="G115" s="1" t="s">
        <v>404</v>
      </c>
      <c r="H115" s="1" t="s">
        <v>427</v>
      </c>
      <c r="I115" s="1" t="s">
        <v>428</v>
      </c>
      <c r="J115" s="1" t="s">
        <v>429</v>
      </c>
      <c r="K115" s="1" t="s">
        <v>430</v>
      </c>
      <c r="L115" s="1" t="s">
        <v>415</v>
      </c>
      <c r="M115" s="1" t="s">
        <v>416</v>
      </c>
      <c r="N115" s="1" t="s">
        <v>433</v>
      </c>
      <c r="O115" s="1" t="s">
        <v>412</v>
      </c>
      <c r="P115" s="1" t="s">
        <v>434</v>
      </c>
      <c r="Q115" s="5">
        <v>15.5</v>
      </c>
      <c r="R115" s="5">
        <v>50</v>
      </c>
      <c r="S115" s="1" t="s">
        <v>77</v>
      </c>
      <c r="T115" s="6">
        <v>136</v>
      </c>
      <c r="U115" s="6">
        <v>0</v>
      </c>
      <c r="V115" s="6">
        <f t="shared" si="4"/>
        <v>136</v>
      </c>
      <c r="W115" s="1" t="s">
        <v>414</v>
      </c>
      <c r="X115" s="7">
        <f t="shared" si="5"/>
        <v>7.5555555555555554</v>
      </c>
      <c r="Y115" s="1">
        <f t="shared" si="6"/>
        <v>7</v>
      </c>
      <c r="Z115" s="6">
        <f t="shared" si="7"/>
        <v>126</v>
      </c>
    </row>
    <row r="116" spans="2:26" x14ac:dyDescent="0.25">
      <c r="B116" s="1" t="s">
        <v>27</v>
      </c>
      <c r="C116" s="1" t="s">
        <v>28</v>
      </c>
      <c r="D116" s="1" t="s">
        <v>84</v>
      </c>
      <c r="E116" s="1" t="s">
        <v>402</v>
      </c>
      <c r="F116" s="1" t="s">
        <v>403</v>
      </c>
      <c r="G116" s="1" t="s">
        <v>404</v>
      </c>
      <c r="H116" s="1" t="s">
        <v>427</v>
      </c>
      <c r="I116" s="1" t="s">
        <v>428</v>
      </c>
      <c r="J116" s="1" t="s">
        <v>429</v>
      </c>
      <c r="K116" s="1" t="s">
        <v>430</v>
      </c>
      <c r="L116" s="1" t="s">
        <v>419</v>
      </c>
      <c r="M116" s="1" t="s">
        <v>420</v>
      </c>
      <c r="N116" s="1" t="s">
        <v>435</v>
      </c>
      <c r="O116" s="1" t="s">
        <v>412</v>
      </c>
      <c r="P116" s="1" t="s">
        <v>436</v>
      </c>
      <c r="Q116" s="5">
        <v>15.5</v>
      </c>
      <c r="R116" s="5">
        <v>50</v>
      </c>
      <c r="S116" s="1" t="s">
        <v>77</v>
      </c>
      <c r="T116" s="6">
        <v>53</v>
      </c>
      <c r="U116" s="6">
        <v>0</v>
      </c>
      <c r="V116" s="6">
        <f t="shared" si="4"/>
        <v>53</v>
      </c>
      <c r="W116" s="1" t="s">
        <v>414</v>
      </c>
      <c r="X116" s="7">
        <f t="shared" si="5"/>
        <v>2.9444444444444446</v>
      </c>
      <c r="Y116" s="1">
        <f t="shared" si="6"/>
        <v>2</v>
      </c>
      <c r="Z116" s="6">
        <f t="shared" si="7"/>
        <v>36</v>
      </c>
    </row>
    <row r="117" spans="2:26" x14ac:dyDescent="0.25">
      <c r="B117" s="1" t="s">
        <v>27</v>
      </c>
      <c r="C117" s="1" t="s">
        <v>28</v>
      </c>
      <c r="D117" s="1" t="s">
        <v>84</v>
      </c>
      <c r="E117" s="1" t="s">
        <v>402</v>
      </c>
      <c r="F117" s="1" t="s">
        <v>403</v>
      </c>
      <c r="G117" s="1" t="s">
        <v>404</v>
      </c>
      <c r="H117" s="1" t="s">
        <v>427</v>
      </c>
      <c r="I117" s="1" t="s">
        <v>428</v>
      </c>
      <c r="J117" s="1" t="s">
        <v>429</v>
      </c>
      <c r="K117" s="1" t="s">
        <v>430</v>
      </c>
      <c r="L117" s="1" t="s">
        <v>423</v>
      </c>
      <c r="M117" s="1" t="s">
        <v>424</v>
      </c>
      <c r="N117" s="1" t="s">
        <v>437</v>
      </c>
      <c r="O117" s="1" t="s">
        <v>412</v>
      </c>
      <c r="P117" s="1" t="s">
        <v>438</v>
      </c>
      <c r="Q117" s="5">
        <v>15.5</v>
      </c>
      <c r="R117" s="5">
        <v>50</v>
      </c>
      <c r="S117" s="1" t="s">
        <v>77</v>
      </c>
      <c r="T117" s="6">
        <v>89</v>
      </c>
      <c r="U117" s="6">
        <v>0</v>
      </c>
      <c r="V117" s="6">
        <f t="shared" si="4"/>
        <v>89</v>
      </c>
      <c r="W117" s="1" t="s">
        <v>414</v>
      </c>
      <c r="X117" s="7">
        <f t="shared" si="5"/>
        <v>4.9444444444444446</v>
      </c>
      <c r="Y117" s="1">
        <f t="shared" si="6"/>
        <v>4</v>
      </c>
      <c r="Z117" s="6">
        <f t="shared" si="7"/>
        <v>72</v>
      </c>
    </row>
    <row r="118" spans="2:26" x14ac:dyDescent="0.25">
      <c r="B118" s="1" t="s">
        <v>27</v>
      </c>
      <c r="C118" s="1" t="s">
        <v>28</v>
      </c>
      <c r="D118" s="1" t="s">
        <v>139</v>
      </c>
      <c r="E118" s="1" t="s">
        <v>402</v>
      </c>
      <c r="F118" s="1" t="s">
        <v>439</v>
      </c>
      <c r="G118" s="1" t="s">
        <v>440</v>
      </c>
      <c r="H118" s="1" t="s">
        <v>427</v>
      </c>
      <c r="I118" s="1" t="s">
        <v>428</v>
      </c>
      <c r="J118" s="1" t="s">
        <v>441</v>
      </c>
      <c r="K118" s="1" t="s">
        <v>442</v>
      </c>
      <c r="L118" s="1" t="s">
        <v>409</v>
      </c>
      <c r="M118" s="1" t="s">
        <v>410</v>
      </c>
      <c r="N118" s="1" t="s">
        <v>443</v>
      </c>
      <c r="O118" s="1" t="s">
        <v>412</v>
      </c>
      <c r="P118" s="1" t="s">
        <v>444</v>
      </c>
      <c r="Q118" s="5">
        <v>13.5</v>
      </c>
      <c r="R118" s="5">
        <v>45</v>
      </c>
      <c r="S118" s="1" t="s">
        <v>77</v>
      </c>
      <c r="T118" s="6">
        <v>94</v>
      </c>
      <c r="U118" s="6">
        <v>0</v>
      </c>
      <c r="V118" s="6">
        <f t="shared" si="4"/>
        <v>94</v>
      </c>
      <c r="W118" s="1" t="s">
        <v>445</v>
      </c>
      <c r="X118" s="7">
        <f t="shared" si="5"/>
        <v>4.7</v>
      </c>
      <c r="Y118" s="1">
        <f t="shared" si="6"/>
        <v>4</v>
      </c>
      <c r="Z118" s="6">
        <f t="shared" si="7"/>
        <v>80</v>
      </c>
    </row>
    <row r="119" spans="2:26" x14ac:dyDescent="0.25">
      <c r="B119" s="1" t="s">
        <v>27</v>
      </c>
      <c r="C119" s="1" t="s">
        <v>28</v>
      </c>
      <c r="D119" s="1" t="s">
        <v>139</v>
      </c>
      <c r="E119" s="1" t="s">
        <v>402</v>
      </c>
      <c r="F119" s="1" t="s">
        <v>439</v>
      </c>
      <c r="G119" s="1" t="s">
        <v>440</v>
      </c>
      <c r="H119" s="1" t="s">
        <v>427</v>
      </c>
      <c r="I119" s="1" t="s">
        <v>428</v>
      </c>
      <c r="J119" s="1" t="s">
        <v>441</v>
      </c>
      <c r="K119" s="1" t="s">
        <v>442</v>
      </c>
      <c r="L119" s="1" t="s">
        <v>415</v>
      </c>
      <c r="M119" s="1" t="s">
        <v>416</v>
      </c>
      <c r="N119" s="1" t="s">
        <v>446</v>
      </c>
      <c r="O119" s="1" t="s">
        <v>412</v>
      </c>
      <c r="P119" s="1" t="s">
        <v>447</v>
      </c>
      <c r="Q119" s="5">
        <v>13.5</v>
      </c>
      <c r="R119" s="5">
        <v>45</v>
      </c>
      <c r="S119" s="1" t="s">
        <v>77</v>
      </c>
      <c r="T119" s="6">
        <v>299</v>
      </c>
      <c r="U119" s="6">
        <v>0</v>
      </c>
      <c r="V119" s="6">
        <f t="shared" si="4"/>
        <v>299</v>
      </c>
      <c r="W119" s="1" t="s">
        <v>445</v>
      </c>
      <c r="X119" s="7">
        <f t="shared" si="5"/>
        <v>14.95</v>
      </c>
      <c r="Y119" s="1">
        <f t="shared" si="6"/>
        <v>14</v>
      </c>
      <c r="Z119" s="6">
        <f t="shared" si="7"/>
        <v>280</v>
      </c>
    </row>
    <row r="120" spans="2:26" x14ac:dyDescent="0.25">
      <c r="B120" s="1" t="s">
        <v>27</v>
      </c>
      <c r="C120" s="1" t="s">
        <v>28</v>
      </c>
      <c r="D120" s="1" t="s">
        <v>139</v>
      </c>
      <c r="E120" s="1" t="s">
        <v>402</v>
      </c>
      <c r="F120" s="1" t="s">
        <v>439</v>
      </c>
      <c r="G120" s="1" t="s">
        <v>440</v>
      </c>
      <c r="H120" s="1" t="s">
        <v>427</v>
      </c>
      <c r="I120" s="1" t="s">
        <v>428</v>
      </c>
      <c r="J120" s="1" t="s">
        <v>441</v>
      </c>
      <c r="K120" s="1" t="s">
        <v>442</v>
      </c>
      <c r="L120" s="1" t="s">
        <v>419</v>
      </c>
      <c r="M120" s="1" t="s">
        <v>420</v>
      </c>
      <c r="N120" s="1" t="s">
        <v>448</v>
      </c>
      <c r="O120" s="1" t="s">
        <v>412</v>
      </c>
      <c r="P120" s="1" t="s">
        <v>449</v>
      </c>
      <c r="Q120" s="5">
        <v>13.5</v>
      </c>
      <c r="R120" s="5">
        <v>45</v>
      </c>
      <c r="S120" s="1" t="s">
        <v>77</v>
      </c>
      <c r="T120" s="6">
        <v>91</v>
      </c>
      <c r="U120" s="6">
        <v>0</v>
      </c>
      <c r="V120" s="6">
        <f t="shared" si="4"/>
        <v>91</v>
      </c>
      <c r="W120" s="1" t="s">
        <v>414</v>
      </c>
      <c r="X120" s="7">
        <f t="shared" si="5"/>
        <v>5.0555555555555554</v>
      </c>
      <c r="Y120" s="1">
        <f t="shared" si="6"/>
        <v>5</v>
      </c>
      <c r="Z120" s="6">
        <f t="shared" si="7"/>
        <v>90</v>
      </c>
    </row>
    <row r="121" spans="2:26" x14ac:dyDescent="0.25">
      <c r="B121" s="1" t="s">
        <v>27</v>
      </c>
      <c r="C121" s="1" t="s">
        <v>28</v>
      </c>
      <c r="D121" s="1" t="s">
        <v>139</v>
      </c>
      <c r="E121" s="1" t="s">
        <v>402</v>
      </c>
      <c r="F121" s="1" t="s">
        <v>439</v>
      </c>
      <c r="G121" s="1" t="s">
        <v>440</v>
      </c>
      <c r="H121" s="1" t="s">
        <v>427</v>
      </c>
      <c r="I121" s="1" t="s">
        <v>428</v>
      </c>
      <c r="J121" s="1" t="s">
        <v>441</v>
      </c>
      <c r="K121" s="1" t="s">
        <v>442</v>
      </c>
      <c r="L121" s="1" t="s">
        <v>423</v>
      </c>
      <c r="M121" s="1" t="s">
        <v>424</v>
      </c>
      <c r="N121" s="1" t="s">
        <v>450</v>
      </c>
      <c r="O121" s="1" t="s">
        <v>412</v>
      </c>
      <c r="P121" s="1" t="s">
        <v>451</v>
      </c>
      <c r="Q121" s="5">
        <v>13.5</v>
      </c>
      <c r="R121" s="5">
        <v>45</v>
      </c>
      <c r="S121" s="1" t="s">
        <v>77</v>
      </c>
      <c r="T121" s="6">
        <v>95</v>
      </c>
      <c r="U121" s="6">
        <v>0</v>
      </c>
      <c r="V121" s="6">
        <f t="shared" si="4"/>
        <v>95</v>
      </c>
      <c r="W121" s="1" t="s">
        <v>414</v>
      </c>
      <c r="X121" s="7">
        <f t="shared" si="5"/>
        <v>5.2777777777777777</v>
      </c>
      <c r="Y121" s="1">
        <f t="shared" si="6"/>
        <v>5</v>
      </c>
      <c r="Z121" s="6">
        <f t="shared" si="7"/>
        <v>90</v>
      </c>
    </row>
    <row r="122" spans="2:26" x14ac:dyDescent="0.25">
      <c r="B122" s="1" t="s">
        <v>27</v>
      </c>
      <c r="C122" s="1" t="s">
        <v>85</v>
      </c>
      <c r="D122" s="1" t="s">
        <v>139</v>
      </c>
      <c r="E122" s="1" t="s">
        <v>452</v>
      </c>
      <c r="F122" s="1" t="s">
        <v>453</v>
      </c>
      <c r="G122" s="1" t="s">
        <v>454</v>
      </c>
      <c r="H122" s="1" t="s">
        <v>455</v>
      </c>
      <c r="I122" s="1" t="s">
        <v>456</v>
      </c>
      <c r="J122" s="1" t="s">
        <v>457</v>
      </c>
      <c r="K122" s="1" t="s">
        <v>458</v>
      </c>
      <c r="L122" s="1" t="s">
        <v>37</v>
      </c>
      <c r="M122" s="1" t="s">
        <v>38</v>
      </c>
      <c r="N122" s="1" t="s">
        <v>459</v>
      </c>
      <c r="O122" s="1" t="s">
        <v>460</v>
      </c>
      <c r="P122" s="1" t="s">
        <v>461</v>
      </c>
      <c r="Q122" s="5">
        <v>17.25</v>
      </c>
      <c r="R122" s="5">
        <v>50</v>
      </c>
      <c r="S122" s="1" t="s">
        <v>43</v>
      </c>
      <c r="T122" s="6">
        <v>0</v>
      </c>
      <c r="U122" s="6">
        <v>0</v>
      </c>
      <c r="V122" s="6">
        <f t="shared" si="4"/>
        <v>0</v>
      </c>
      <c r="W122" s="1" t="s">
        <v>414</v>
      </c>
      <c r="X122" s="7">
        <f t="shared" si="5"/>
        <v>0</v>
      </c>
      <c r="Y122" s="1">
        <f t="shared" si="6"/>
        <v>0</v>
      </c>
      <c r="Z122" s="6">
        <f t="shared" si="7"/>
        <v>0</v>
      </c>
    </row>
    <row r="123" spans="2:26" x14ac:dyDescent="0.25">
      <c r="B123" s="1" t="s">
        <v>27</v>
      </c>
      <c r="C123" s="1" t="s">
        <v>28</v>
      </c>
      <c r="D123" s="1" t="s">
        <v>72</v>
      </c>
      <c r="E123" s="1" t="s">
        <v>402</v>
      </c>
      <c r="F123" s="1" t="s">
        <v>462</v>
      </c>
      <c r="G123" s="1" t="s">
        <v>463</v>
      </c>
      <c r="H123" s="1" t="s">
        <v>464</v>
      </c>
      <c r="I123" s="1" t="s">
        <v>465</v>
      </c>
      <c r="J123" s="1" t="s">
        <v>466</v>
      </c>
      <c r="K123" s="1" t="s">
        <v>467</v>
      </c>
      <c r="L123" s="1" t="s">
        <v>468</v>
      </c>
      <c r="M123" s="1" t="s">
        <v>469</v>
      </c>
      <c r="N123" s="1" t="s">
        <v>470</v>
      </c>
      <c r="O123" s="1" t="s">
        <v>471</v>
      </c>
      <c r="P123" s="1" t="s">
        <v>472</v>
      </c>
      <c r="Q123" s="5">
        <v>15</v>
      </c>
      <c r="R123" s="5">
        <v>50</v>
      </c>
      <c r="S123" s="1" t="s">
        <v>65</v>
      </c>
      <c r="T123" s="6">
        <v>26</v>
      </c>
      <c r="U123" s="6">
        <v>3</v>
      </c>
      <c r="V123" s="6">
        <f t="shared" si="4"/>
        <v>29</v>
      </c>
      <c r="W123" s="1" t="s">
        <v>473</v>
      </c>
      <c r="X123" s="7">
        <f t="shared" si="5"/>
        <v>1.3181818181818181</v>
      </c>
      <c r="Y123" s="1">
        <f t="shared" si="6"/>
        <v>1</v>
      </c>
      <c r="Z123" s="6">
        <f t="shared" si="7"/>
        <v>22</v>
      </c>
    </row>
    <row r="124" spans="2:26" x14ac:dyDescent="0.25">
      <c r="B124" s="1" t="s">
        <v>27</v>
      </c>
      <c r="C124" s="1" t="s">
        <v>28</v>
      </c>
      <c r="D124" s="1" t="s">
        <v>72</v>
      </c>
      <c r="E124" s="1" t="s">
        <v>402</v>
      </c>
      <c r="F124" s="1" t="s">
        <v>462</v>
      </c>
      <c r="G124" s="1" t="s">
        <v>463</v>
      </c>
      <c r="H124" s="1" t="s">
        <v>464</v>
      </c>
      <c r="I124" s="1" t="s">
        <v>465</v>
      </c>
      <c r="J124" s="1" t="s">
        <v>466</v>
      </c>
      <c r="K124" s="1" t="s">
        <v>467</v>
      </c>
      <c r="L124" s="1" t="s">
        <v>49</v>
      </c>
      <c r="M124" s="1" t="s">
        <v>50</v>
      </c>
      <c r="N124" s="1" t="s">
        <v>474</v>
      </c>
      <c r="O124" s="1" t="s">
        <v>471</v>
      </c>
      <c r="P124" s="1" t="s">
        <v>475</v>
      </c>
      <c r="Q124" s="5">
        <v>15</v>
      </c>
      <c r="R124" s="5">
        <v>50</v>
      </c>
      <c r="S124" s="1" t="s">
        <v>65</v>
      </c>
      <c r="T124" s="6">
        <v>7</v>
      </c>
      <c r="U124" s="6">
        <v>152</v>
      </c>
      <c r="V124" s="6">
        <f t="shared" si="4"/>
        <v>159</v>
      </c>
      <c r="W124" s="1" t="s">
        <v>414</v>
      </c>
      <c r="X124" s="7">
        <f t="shared" si="5"/>
        <v>8.8333333333333339</v>
      </c>
      <c r="Y124" s="1">
        <f t="shared" si="6"/>
        <v>8</v>
      </c>
      <c r="Z124" s="6">
        <f t="shared" si="7"/>
        <v>144</v>
      </c>
    </row>
    <row r="125" spans="2:26" x14ac:dyDescent="0.25">
      <c r="B125" s="1" t="s">
        <v>27</v>
      </c>
      <c r="C125" s="1" t="s">
        <v>28</v>
      </c>
      <c r="D125" s="1" t="s">
        <v>72</v>
      </c>
      <c r="E125" s="1" t="s">
        <v>402</v>
      </c>
      <c r="F125" s="1" t="s">
        <v>462</v>
      </c>
      <c r="G125" s="1" t="s">
        <v>463</v>
      </c>
      <c r="H125" s="1" t="s">
        <v>464</v>
      </c>
      <c r="I125" s="1" t="s">
        <v>465</v>
      </c>
      <c r="J125" s="1" t="s">
        <v>466</v>
      </c>
      <c r="K125" s="1" t="s">
        <v>467</v>
      </c>
      <c r="L125" s="1" t="s">
        <v>115</v>
      </c>
      <c r="M125" s="1" t="s">
        <v>116</v>
      </c>
      <c r="N125" s="1" t="s">
        <v>476</v>
      </c>
      <c r="O125" s="1" t="s">
        <v>471</v>
      </c>
      <c r="P125" s="1" t="s">
        <v>477</v>
      </c>
      <c r="Q125" s="5">
        <v>15</v>
      </c>
      <c r="R125" s="5">
        <v>50</v>
      </c>
      <c r="S125" s="1" t="s">
        <v>65</v>
      </c>
      <c r="T125" s="6">
        <v>56</v>
      </c>
      <c r="U125" s="6">
        <v>10</v>
      </c>
      <c r="V125" s="6">
        <f t="shared" si="4"/>
        <v>66</v>
      </c>
      <c r="W125" s="1" t="s">
        <v>414</v>
      </c>
      <c r="X125" s="7">
        <f t="shared" si="5"/>
        <v>3.6666666666666665</v>
      </c>
      <c r="Y125" s="1">
        <f t="shared" si="6"/>
        <v>3</v>
      </c>
      <c r="Z125" s="6">
        <f t="shared" si="7"/>
        <v>54</v>
      </c>
    </row>
    <row r="126" spans="2:26" x14ac:dyDescent="0.25">
      <c r="B126" s="1" t="s">
        <v>27</v>
      </c>
      <c r="C126" s="1" t="s">
        <v>28</v>
      </c>
      <c r="D126" s="1" t="s">
        <v>84</v>
      </c>
      <c r="E126" s="1" t="s">
        <v>402</v>
      </c>
      <c r="F126" s="1" t="s">
        <v>478</v>
      </c>
      <c r="G126" s="1" t="s">
        <v>479</v>
      </c>
      <c r="H126" s="1" t="s">
        <v>464</v>
      </c>
      <c r="I126" s="1" t="s">
        <v>465</v>
      </c>
      <c r="J126" s="1" t="s">
        <v>466</v>
      </c>
      <c r="K126" s="1" t="s">
        <v>467</v>
      </c>
      <c r="L126" s="1" t="s">
        <v>468</v>
      </c>
      <c r="M126" s="1" t="s">
        <v>469</v>
      </c>
      <c r="N126" s="1" t="s">
        <v>480</v>
      </c>
      <c r="O126" s="1" t="s">
        <v>471</v>
      </c>
      <c r="P126" s="1" t="s">
        <v>481</v>
      </c>
      <c r="Q126" s="5">
        <v>17</v>
      </c>
      <c r="R126" s="5">
        <v>55</v>
      </c>
      <c r="S126" s="1" t="s">
        <v>65</v>
      </c>
      <c r="T126" s="6">
        <v>1</v>
      </c>
      <c r="U126" s="6">
        <v>28</v>
      </c>
      <c r="V126" s="6">
        <f t="shared" si="4"/>
        <v>29</v>
      </c>
      <c r="W126" s="1" t="s">
        <v>414</v>
      </c>
      <c r="X126" s="7">
        <f t="shared" si="5"/>
        <v>1.6111111111111112</v>
      </c>
      <c r="Y126" s="1">
        <f t="shared" si="6"/>
        <v>1</v>
      </c>
      <c r="Z126" s="6">
        <f t="shared" si="7"/>
        <v>18</v>
      </c>
    </row>
    <row r="127" spans="2:26" x14ac:dyDescent="0.25">
      <c r="B127" s="1" t="s">
        <v>27</v>
      </c>
      <c r="C127" s="1" t="s">
        <v>28</v>
      </c>
      <c r="D127" s="1" t="s">
        <v>84</v>
      </c>
      <c r="E127" s="1" t="s">
        <v>402</v>
      </c>
      <c r="F127" s="1" t="s">
        <v>478</v>
      </c>
      <c r="G127" s="1" t="s">
        <v>479</v>
      </c>
      <c r="H127" s="1" t="s">
        <v>464</v>
      </c>
      <c r="I127" s="1" t="s">
        <v>465</v>
      </c>
      <c r="J127" s="1" t="s">
        <v>466</v>
      </c>
      <c r="K127" s="1" t="s">
        <v>467</v>
      </c>
      <c r="L127" s="1" t="s">
        <v>56</v>
      </c>
      <c r="M127" s="1" t="s">
        <v>57</v>
      </c>
      <c r="N127" s="1" t="s">
        <v>482</v>
      </c>
      <c r="O127" s="1" t="s">
        <v>471</v>
      </c>
      <c r="P127" s="1" t="s">
        <v>483</v>
      </c>
      <c r="Q127" s="5">
        <v>17</v>
      </c>
      <c r="R127" s="5">
        <v>55</v>
      </c>
      <c r="S127" s="1" t="s">
        <v>65</v>
      </c>
      <c r="T127" s="6">
        <v>1</v>
      </c>
      <c r="U127" s="6">
        <v>0</v>
      </c>
      <c r="V127" s="6">
        <f t="shared" si="4"/>
        <v>1</v>
      </c>
      <c r="W127" s="1" t="s">
        <v>484</v>
      </c>
      <c r="X127" s="7">
        <f t="shared" si="5"/>
        <v>6.25E-2</v>
      </c>
      <c r="Y127" s="1">
        <f t="shared" si="6"/>
        <v>0</v>
      </c>
      <c r="Z127" s="6">
        <f t="shared" si="7"/>
        <v>0</v>
      </c>
    </row>
    <row r="128" spans="2:26" x14ac:dyDescent="0.25">
      <c r="B128" s="1" t="s">
        <v>27</v>
      </c>
      <c r="C128" s="1" t="s">
        <v>28</v>
      </c>
      <c r="D128" s="1" t="s">
        <v>84</v>
      </c>
      <c r="E128" s="1" t="s">
        <v>402</v>
      </c>
      <c r="F128" s="1" t="s">
        <v>478</v>
      </c>
      <c r="G128" s="1" t="s">
        <v>479</v>
      </c>
      <c r="H128" s="1" t="s">
        <v>464</v>
      </c>
      <c r="I128" s="1" t="s">
        <v>465</v>
      </c>
      <c r="J128" s="1" t="s">
        <v>466</v>
      </c>
      <c r="K128" s="1" t="s">
        <v>467</v>
      </c>
      <c r="L128" s="1" t="s">
        <v>115</v>
      </c>
      <c r="M128" s="1" t="s">
        <v>116</v>
      </c>
      <c r="N128" s="1" t="s">
        <v>485</v>
      </c>
      <c r="O128" s="1" t="s">
        <v>471</v>
      </c>
      <c r="P128" s="1" t="s">
        <v>486</v>
      </c>
      <c r="Q128" s="5">
        <v>17</v>
      </c>
      <c r="R128" s="5">
        <v>55</v>
      </c>
      <c r="S128" s="1" t="s">
        <v>65</v>
      </c>
      <c r="T128" s="6">
        <v>1</v>
      </c>
      <c r="U128" s="6">
        <v>18</v>
      </c>
      <c r="V128" s="6">
        <f t="shared" si="4"/>
        <v>19</v>
      </c>
      <c r="W128" s="1" t="s">
        <v>484</v>
      </c>
      <c r="X128" s="7">
        <f t="shared" si="5"/>
        <v>1.1875</v>
      </c>
      <c r="Y128" s="1">
        <f t="shared" si="6"/>
        <v>1</v>
      </c>
      <c r="Z128" s="6">
        <f t="shared" si="7"/>
        <v>16</v>
      </c>
    </row>
    <row r="129" spans="2:26" x14ac:dyDescent="0.25">
      <c r="B129" s="1" t="s">
        <v>27</v>
      </c>
      <c r="C129" s="1" t="s">
        <v>85</v>
      </c>
      <c r="D129" s="1" t="s">
        <v>86</v>
      </c>
      <c r="E129" s="1" t="s">
        <v>452</v>
      </c>
      <c r="F129" s="1" t="s">
        <v>487</v>
      </c>
      <c r="G129" s="1" t="s">
        <v>488</v>
      </c>
      <c r="H129" s="1" t="s">
        <v>394</v>
      </c>
      <c r="I129" s="1" t="s">
        <v>395</v>
      </c>
      <c r="J129" s="1" t="s">
        <v>489</v>
      </c>
      <c r="K129" s="1" t="s">
        <v>490</v>
      </c>
      <c r="L129" s="1" t="s">
        <v>37</v>
      </c>
      <c r="M129" s="1" t="s">
        <v>38</v>
      </c>
      <c r="N129" s="1" t="s">
        <v>491</v>
      </c>
      <c r="O129" s="1" t="s">
        <v>127</v>
      </c>
      <c r="P129" s="1" t="s">
        <v>492</v>
      </c>
      <c r="Q129" s="5">
        <v>11</v>
      </c>
      <c r="R129" s="5">
        <v>30</v>
      </c>
      <c r="S129" s="1" t="s">
        <v>77</v>
      </c>
      <c r="T129" s="6">
        <v>26</v>
      </c>
      <c r="U129" s="6">
        <v>0</v>
      </c>
      <c r="V129" s="6">
        <f t="shared" si="4"/>
        <v>26</v>
      </c>
      <c r="W129" s="1" t="s">
        <v>186</v>
      </c>
      <c r="X129" s="7">
        <f t="shared" si="5"/>
        <v>1</v>
      </c>
      <c r="Y129" s="1">
        <f t="shared" si="6"/>
        <v>1</v>
      </c>
      <c r="Z129" s="6">
        <f t="shared" si="7"/>
        <v>26</v>
      </c>
    </row>
    <row r="130" spans="2:26" x14ac:dyDescent="0.25">
      <c r="B130" s="1" t="s">
        <v>27</v>
      </c>
      <c r="C130" s="1" t="s">
        <v>28</v>
      </c>
      <c r="D130" s="1" t="s">
        <v>139</v>
      </c>
      <c r="E130" s="1" t="s">
        <v>402</v>
      </c>
      <c r="F130" s="1" t="s">
        <v>493</v>
      </c>
      <c r="G130" s="1" t="s">
        <v>494</v>
      </c>
      <c r="H130" s="1" t="s">
        <v>33</v>
      </c>
      <c r="I130" s="1" t="s">
        <v>34</v>
      </c>
      <c r="J130" s="1" t="s">
        <v>495</v>
      </c>
      <c r="K130" s="1" t="s">
        <v>496</v>
      </c>
      <c r="L130" s="1" t="s">
        <v>115</v>
      </c>
      <c r="M130" s="1" t="s">
        <v>116</v>
      </c>
      <c r="N130" s="1" t="s">
        <v>497</v>
      </c>
      <c r="O130" s="1" t="s">
        <v>498</v>
      </c>
      <c r="P130" s="1" t="s">
        <v>499</v>
      </c>
      <c r="Q130" s="5">
        <v>15.5</v>
      </c>
      <c r="R130" s="5">
        <v>50</v>
      </c>
      <c r="S130" s="1" t="s">
        <v>65</v>
      </c>
      <c r="T130" s="6">
        <v>0</v>
      </c>
      <c r="U130" s="6">
        <v>0</v>
      </c>
      <c r="V130" s="6">
        <f t="shared" si="4"/>
        <v>0</v>
      </c>
      <c r="W130" s="1" t="s">
        <v>414</v>
      </c>
      <c r="X130" s="7">
        <f t="shared" si="5"/>
        <v>0</v>
      </c>
      <c r="Y130" s="1">
        <f t="shared" si="6"/>
        <v>0</v>
      </c>
      <c r="Z130" s="6">
        <f t="shared" si="7"/>
        <v>0</v>
      </c>
    </row>
    <row r="131" spans="2:26" x14ac:dyDescent="0.25">
      <c r="B131" s="1" t="s">
        <v>27</v>
      </c>
      <c r="C131" s="1" t="s">
        <v>28</v>
      </c>
      <c r="D131" s="1" t="s">
        <v>139</v>
      </c>
      <c r="E131" s="1" t="s">
        <v>402</v>
      </c>
      <c r="F131" s="1" t="s">
        <v>493</v>
      </c>
      <c r="G131" s="1" t="s">
        <v>494</v>
      </c>
      <c r="H131" s="1" t="s">
        <v>500</v>
      </c>
      <c r="I131" s="1" t="s">
        <v>223</v>
      </c>
      <c r="J131" s="1" t="s">
        <v>501</v>
      </c>
      <c r="K131" s="1" t="s">
        <v>502</v>
      </c>
      <c r="L131" s="1" t="s">
        <v>115</v>
      </c>
      <c r="M131" s="1" t="s">
        <v>116</v>
      </c>
      <c r="N131" s="1" t="s">
        <v>503</v>
      </c>
      <c r="O131" s="1" t="s">
        <v>498</v>
      </c>
      <c r="P131" s="1" t="s">
        <v>504</v>
      </c>
      <c r="Q131" s="5">
        <v>15.5</v>
      </c>
      <c r="R131" s="5">
        <v>50</v>
      </c>
      <c r="S131" s="1" t="s">
        <v>65</v>
      </c>
      <c r="T131" s="6">
        <v>0</v>
      </c>
      <c r="U131" s="6">
        <v>0</v>
      </c>
      <c r="V131" s="6">
        <f t="shared" ref="V131:V194" si="8">SUM(T131:U131)</f>
        <v>0</v>
      </c>
      <c r="W131" s="1" t="s">
        <v>414</v>
      </c>
      <c r="X131" s="7">
        <f t="shared" ref="X131:X194" si="9">SUM(V131/W131)</f>
        <v>0</v>
      </c>
      <c r="Y131" s="1">
        <f t="shared" ref="Y131:Y194" si="10">ROUNDDOWN(X131,0)</f>
        <v>0</v>
      </c>
      <c r="Z131" s="6">
        <f t="shared" ref="Z131:Z194" si="11">SUM(Y131*W131)</f>
        <v>0</v>
      </c>
    </row>
    <row r="132" spans="2:26" x14ac:dyDescent="0.25">
      <c r="B132" s="1" t="s">
        <v>27</v>
      </c>
      <c r="C132" s="1" t="s">
        <v>28</v>
      </c>
      <c r="D132" s="1" t="s">
        <v>139</v>
      </c>
      <c r="E132" s="1" t="s">
        <v>402</v>
      </c>
      <c r="F132" s="1" t="s">
        <v>493</v>
      </c>
      <c r="G132" s="1" t="s">
        <v>494</v>
      </c>
      <c r="H132" s="1" t="s">
        <v>505</v>
      </c>
      <c r="I132" s="1" t="s">
        <v>506</v>
      </c>
      <c r="J132" s="1" t="s">
        <v>441</v>
      </c>
      <c r="K132" s="1" t="s">
        <v>442</v>
      </c>
      <c r="L132" s="1" t="s">
        <v>115</v>
      </c>
      <c r="M132" s="1" t="s">
        <v>116</v>
      </c>
      <c r="N132" s="1" t="s">
        <v>507</v>
      </c>
      <c r="O132" s="1" t="s">
        <v>498</v>
      </c>
      <c r="P132" s="1" t="s">
        <v>508</v>
      </c>
      <c r="Q132" s="5">
        <v>16.75</v>
      </c>
      <c r="R132" s="5">
        <v>50</v>
      </c>
      <c r="S132" s="1" t="s">
        <v>77</v>
      </c>
      <c r="T132" s="6">
        <v>96</v>
      </c>
      <c r="U132" s="6">
        <v>0</v>
      </c>
      <c r="V132" s="6">
        <f t="shared" si="8"/>
        <v>96</v>
      </c>
      <c r="W132" s="1" t="s">
        <v>414</v>
      </c>
      <c r="X132" s="7">
        <f t="shared" si="9"/>
        <v>5.333333333333333</v>
      </c>
      <c r="Y132" s="1">
        <f t="shared" si="10"/>
        <v>5</v>
      </c>
      <c r="Z132" s="6">
        <f t="shared" si="11"/>
        <v>90</v>
      </c>
    </row>
    <row r="133" spans="2:26" x14ac:dyDescent="0.25">
      <c r="B133" s="1" t="s">
        <v>27</v>
      </c>
      <c r="C133" s="1" t="s">
        <v>28</v>
      </c>
      <c r="D133" s="1" t="s">
        <v>139</v>
      </c>
      <c r="E133" s="1" t="s">
        <v>402</v>
      </c>
      <c r="F133" s="1" t="s">
        <v>493</v>
      </c>
      <c r="G133" s="1" t="s">
        <v>494</v>
      </c>
      <c r="H133" s="1" t="s">
        <v>509</v>
      </c>
      <c r="I133" s="1" t="s">
        <v>510</v>
      </c>
      <c r="J133" s="1" t="s">
        <v>441</v>
      </c>
      <c r="K133" s="1" t="s">
        <v>442</v>
      </c>
      <c r="L133" s="1" t="s">
        <v>115</v>
      </c>
      <c r="M133" s="1" t="s">
        <v>116</v>
      </c>
      <c r="N133" s="1" t="s">
        <v>511</v>
      </c>
      <c r="O133" s="1" t="s">
        <v>498</v>
      </c>
      <c r="P133" s="1" t="s">
        <v>512</v>
      </c>
      <c r="Q133" s="5">
        <v>16.75</v>
      </c>
      <c r="R133" s="5">
        <v>50</v>
      </c>
      <c r="S133" s="1" t="s">
        <v>65</v>
      </c>
      <c r="T133" s="6">
        <v>41</v>
      </c>
      <c r="U133" s="6">
        <v>170</v>
      </c>
      <c r="V133" s="6">
        <f t="shared" si="8"/>
        <v>211</v>
      </c>
      <c r="W133" s="1" t="s">
        <v>414</v>
      </c>
      <c r="X133" s="7">
        <f t="shared" si="9"/>
        <v>11.722222222222221</v>
      </c>
      <c r="Y133" s="1">
        <f t="shared" si="10"/>
        <v>11</v>
      </c>
      <c r="Z133" s="6">
        <f t="shared" si="11"/>
        <v>198</v>
      </c>
    </row>
    <row r="134" spans="2:26" x14ac:dyDescent="0.25">
      <c r="B134" s="1" t="s">
        <v>27</v>
      </c>
      <c r="C134" s="1" t="s">
        <v>28</v>
      </c>
      <c r="D134" s="1" t="s">
        <v>139</v>
      </c>
      <c r="E134" s="1" t="s">
        <v>402</v>
      </c>
      <c r="F134" s="1" t="s">
        <v>493</v>
      </c>
      <c r="G134" s="1" t="s">
        <v>494</v>
      </c>
      <c r="H134" s="1" t="s">
        <v>513</v>
      </c>
      <c r="I134" s="1" t="s">
        <v>514</v>
      </c>
      <c r="J134" s="1" t="s">
        <v>441</v>
      </c>
      <c r="K134" s="1" t="s">
        <v>442</v>
      </c>
      <c r="L134" s="1" t="s">
        <v>115</v>
      </c>
      <c r="M134" s="1" t="s">
        <v>116</v>
      </c>
      <c r="N134" s="1" t="s">
        <v>515</v>
      </c>
      <c r="O134" s="1" t="s">
        <v>498</v>
      </c>
      <c r="P134" s="1" t="s">
        <v>516</v>
      </c>
      <c r="Q134" s="5">
        <v>16.75</v>
      </c>
      <c r="R134" s="5">
        <v>50</v>
      </c>
      <c r="S134" s="1" t="s">
        <v>65</v>
      </c>
      <c r="T134" s="6">
        <v>0</v>
      </c>
      <c r="U134" s="6">
        <v>0</v>
      </c>
      <c r="V134" s="6">
        <f t="shared" si="8"/>
        <v>0</v>
      </c>
      <c r="W134" s="1" t="s">
        <v>414</v>
      </c>
      <c r="X134" s="7">
        <f t="shared" si="9"/>
        <v>0</v>
      </c>
      <c r="Y134" s="1">
        <f t="shared" si="10"/>
        <v>0</v>
      </c>
      <c r="Z134" s="6">
        <f t="shared" si="11"/>
        <v>0</v>
      </c>
    </row>
    <row r="135" spans="2:26" x14ac:dyDescent="0.25">
      <c r="B135" s="1" t="s">
        <v>27</v>
      </c>
      <c r="C135" s="1" t="s">
        <v>28</v>
      </c>
      <c r="D135" s="1" t="s">
        <v>139</v>
      </c>
      <c r="E135" s="1" t="s">
        <v>402</v>
      </c>
      <c r="F135" s="1" t="s">
        <v>493</v>
      </c>
      <c r="G135" s="1" t="s">
        <v>494</v>
      </c>
      <c r="H135" s="1" t="s">
        <v>517</v>
      </c>
      <c r="I135" s="1" t="s">
        <v>374</v>
      </c>
      <c r="J135" s="1" t="s">
        <v>35</v>
      </c>
      <c r="K135" s="1" t="s">
        <v>36</v>
      </c>
      <c r="L135" s="1" t="s">
        <v>468</v>
      </c>
      <c r="M135" s="1" t="s">
        <v>469</v>
      </c>
      <c r="N135" s="1" t="s">
        <v>518</v>
      </c>
      <c r="O135" s="1" t="s">
        <v>498</v>
      </c>
      <c r="P135" s="1" t="s">
        <v>519</v>
      </c>
      <c r="Q135" s="5">
        <v>15.75</v>
      </c>
      <c r="R135" s="5">
        <v>45</v>
      </c>
      <c r="S135" s="1" t="s">
        <v>43</v>
      </c>
      <c r="T135" s="6">
        <v>155</v>
      </c>
      <c r="U135" s="6">
        <v>12</v>
      </c>
      <c r="V135" s="6">
        <f t="shared" si="8"/>
        <v>167</v>
      </c>
      <c r="W135" s="1" t="s">
        <v>194</v>
      </c>
      <c r="X135" s="7">
        <f t="shared" si="9"/>
        <v>6.958333333333333</v>
      </c>
      <c r="Y135" s="1">
        <f t="shared" si="10"/>
        <v>6</v>
      </c>
      <c r="Z135" s="6">
        <f t="shared" si="11"/>
        <v>144</v>
      </c>
    </row>
    <row r="136" spans="2:26" x14ac:dyDescent="0.25">
      <c r="B136" s="1" t="s">
        <v>27</v>
      </c>
      <c r="C136" s="1" t="s">
        <v>28</v>
      </c>
      <c r="D136" s="1" t="s">
        <v>139</v>
      </c>
      <c r="E136" s="1" t="s">
        <v>402</v>
      </c>
      <c r="F136" s="1" t="s">
        <v>493</v>
      </c>
      <c r="G136" s="1" t="s">
        <v>494</v>
      </c>
      <c r="H136" s="1" t="s">
        <v>517</v>
      </c>
      <c r="I136" s="1" t="s">
        <v>374</v>
      </c>
      <c r="J136" s="1" t="s">
        <v>35</v>
      </c>
      <c r="K136" s="1" t="s">
        <v>36</v>
      </c>
      <c r="L136" s="1" t="s">
        <v>37</v>
      </c>
      <c r="M136" s="1" t="s">
        <v>38</v>
      </c>
      <c r="N136" s="1" t="s">
        <v>520</v>
      </c>
      <c r="O136" s="1" t="s">
        <v>498</v>
      </c>
      <c r="P136" s="1" t="s">
        <v>521</v>
      </c>
      <c r="Q136" s="5">
        <v>15.75</v>
      </c>
      <c r="R136" s="5">
        <v>45</v>
      </c>
      <c r="S136" s="1" t="s">
        <v>43</v>
      </c>
      <c r="T136" s="6">
        <v>203</v>
      </c>
      <c r="U136" s="6">
        <v>14</v>
      </c>
      <c r="V136" s="6">
        <f t="shared" si="8"/>
        <v>217</v>
      </c>
      <c r="W136" s="1" t="s">
        <v>194</v>
      </c>
      <c r="X136" s="7">
        <f t="shared" si="9"/>
        <v>9.0416666666666661</v>
      </c>
      <c r="Y136" s="1">
        <f t="shared" si="10"/>
        <v>9</v>
      </c>
      <c r="Z136" s="6">
        <f t="shared" si="11"/>
        <v>216</v>
      </c>
    </row>
    <row r="137" spans="2:26" x14ac:dyDescent="0.25">
      <c r="B137" s="1" t="s">
        <v>27</v>
      </c>
      <c r="C137" s="1" t="s">
        <v>28</v>
      </c>
      <c r="D137" s="1" t="s">
        <v>139</v>
      </c>
      <c r="E137" s="1" t="s">
        <v>402</v>
      </c>
      <c r="F137" s="1" t="s">
        <v>493</v>
      </c>
      <c r="G137" s="1" t="s">
        <v>494</v>
      </c>
      <c r="H137" s="1" t="s">
        <v>517</v>
      </c>
      <c r="I137" s="1" t="s">
        <v>374</v>
      </c>
      <c r="J137" s="1" t="s">
        <v>35</v>
      </c>
      <c r="K137" s="1" t="s">
        <v>36</v>
      </c>
      <c r="L137" s="1" t="s">
        <v>45</v>
      </c>
      <c r="M137" s="1" t="s">
        <v>46</v>
      </c>
      <c r="N137" s="1" t="s">
        <v>522</v>
      </c>
      <c r="O137" s="1" t="s">
        <v>498</v>
      </c>
      <c r="P137" s="1" t="s">
        <v>523</v>
      </c>
      <c r="Q137" s="5">
        <v>15.75</v>
      </c>
      <c r="R137" s="5">
        <v>45</v>
      </c>
      <c r="S137" s="1" t="s">
        <v>43</v>
      </c>
      <c r="T137" s="6">
        <v>202</v>
      </c>
      <c r="U137" s="6">
        <v>4</v>
      </c>
      <c r="V137" s="6">
        <f t="shared" si="8"/>
        <v>206</v>
      </c>
      <c r="W137" s="1" t="s">
        <v>194</v>
      </c>
      <c r="X137" s="7">
        <f t="shared" si="9"/>
        <v>8.5833333333333339</v>
      </c>
      <c r="Y137" s="1">
        <f t="shared" si="10"/>
        <v>8</v>
      </c>
      <c r="Z137" s="6">
        <f t="shared" si="11"/>
        <v>192</v>
      </c>
    </row>
    <row r="138" spans="2:26" x14ac:dyDescent="0.25">
      <c r="B138" s="1" t="s">
        <v>27</v>
      </c>
      <c r="C138" s="1" t="s">
        <v>28</v>
      </c>
      <c r="D138" s="1" t="s">
        <v>139</v>
      </c>
      <c r="E138" s="1" t="s">
        <v>402</v>
      </c>
      <c r="F138" s="1" t="s">
        <v>493</v>
      </c>
      <c r="G138" s="1" t="s">
        <v>494</v>
      </c>
      <c r="H138" s="1" t="s">
        <v>517</v>
      </c>
      <c r="I138" s="1" t="s">
        <v>374</v>
      </c>
      <c r="J138" s="1" t="s">
        <v>35</v>
      </c>
      <c r="K138" s="1" t="s">
        <v>36</v>
      </c>
      <c r="L138" s="1" t="s">
        <v>49</v>
      </c>
      <c r="M138" s="1" t="s">
        <v>50</v>
      </c>
      <c r="N138" s="1" t="s">
        <v>524</v>
      </c>
      <c r="O138" s="1" t="s">
        <v>498</v>
      </c>
      <c r="P138" s="1" t="s">
        <v>525</v>
      </c>
      <c r="Q138" s="5">
        <v>15.75</v>
      </c>
      <c r="R138" s="5">
        <v>45</v>
      </c>
      <c r="S138" s="1" t="s">
        <v>43</v>
      </c>
      <c r="T138" s="6">
        <v>106</v>
      </c>
      <c r="U138" s="6">
        <v>1</v>
      </c>
      <c r="V138" s="6">
        <f t="shared" si="8"/>
        <v>107</v>
      </c>
      <c r="W138" s="1" t="s">
        <v>194</v>
      </c>
      <c r="X138" s="7">
        <f t="shared" si="9"/>
        <v>4.458333333333333</v>
      </c>
      <c r="Y138" s="1">
        <f t="shared" si="10"/>
        <v>4</v>
      </c>
      <c r="Z138" s="6">
        <f t="shared" si="11"/>
        <v>96</v>
      </c>
    </row>
    <row r="139" spans="2:26" x14ac:dyDescent="0.25">
      <c r="B139" s="1" t="s">
        <v>27</v>
      </c>
      <c r="C139" s="1" t="s">
        <v>28</v>
      </c>
      <c r="D139" s="1" t="s">
        <v>139</v>
      </c>
      <c r="E139" s="1" t="s">
        <v>402</v>
      </c>
      <c r="F139" s="1" t="s">
        <v>493</v>
      </c>
      <c r="G139" s="1" t="s">
        <v>494</v>
      </c>
      <c r="H139" s="1" t="s">
        <v>517</v>
      </c>
      <c r="I139" s="1" t="s">
        <v>374</v>
      </c>
      <c r="J139" s="1" t="s">
        <v>35</v>
      </c>
      <c r="K139" s="1" t="s">
        <v>36</v>
      </c>
      <c r="L139" s="1" t="s">
        <v>56</v>
      </c>
      <c r="M139" s="1" t="s">
        <v>57</v>
      </c>
      <c r="N139" s="1" t="s">
        <v>526</v>
      </c>
      <c r="O139" s="1" t="s">
        <v>498</v>
      </c>
      <c r="P139" s="1" t="s">
        <v>527</v>
      </c>
      <c r="Q139" s="5">
        <v>15.75</v>
      </c>
      <c r="R139" s="5">
        <v>45</v>
      </c>
      <c r="S139" s="1" t="s">
        <v>43</v>
      </c>
      <c r="T139" s="6">
        <v>120</v>
      </c>
      <c r="U139" s="6">
        <v>10</v>
      </c>
      <c r="V139" s="6">
        <f t="shared" si="8"/>
        <v>130</v>
      </c>
      <c r="W139" s="1" t="s">
        <v>194</v>
      </c>
      <c r="X139" s="7">
        <f t="shared" si="9"/>
        <v>5.416666666666667</v>
      </c>
      <c r="Y139" s="1">
        <f t="shared" si="10"/>
        <v>5</v>
      </c>
      <c r="Z139" s="6">
        <f t="shared" si="11"/>
        <v>120</v>
      </c>
    </row>
    <row r="140" spans="2:26" x14ac:dyDescent="0.25">
      <c r="B140" s="1" t="s">
        <v>27</v>
      </c>
      <c r="C140" s="1" t="s">
        <v>28</v>
      </c>
      <c r="D140" s="1" t="s">
        <v>139</v>
      </c>
      <c r="E140" s="1" t="s">
        <v>402</v>
      </c>
      <c r="F140" s="1" t="s">
        <v>493</v>
      </c>
      <c r="G140" s="1" t="s">
        <v>494</v>
      </c>
      <c r="H140" s="1" t="s">
        <v>517</v>
      </c>
      <c r="I140" s="1" t="s">
        <v>374</v>
      </c>
      <c r="J140" s="1" t="s">
        <v>35</v>
      </c>
      <c r="K140" s="1" t="s">
        <v>36</v>
      </c>
      <c r="L140" s="1" t="s">
        <v>115</v>
      </c>
      <c r="M140" s="1" t="s">
        <v>116</v>
      </c>
      <c r="N140" s="1" t="s">
        <v>528</v>
      </c>
      <c r="O140" s="1" t="s">
        <v>498</v>
      </c>
      <c r="P140" s="1" t="s">
        <v>529</v>
      </c>
      <c r="Q140" s="5">
        <v>15.75</v>
      </c>
      <c r="R140" s="5">
        <v>45</v>
      </c>
      <c r="S140" s="1" t="s">
        <v>43</v>
      </c>
      <c r="T140" s="6">
        <v>7</v>
      </c>
      <c r="U140" s="6">
        <v>0</v>
      </c>
      <c r="V140" s="6">
        <f t="shared" si="8"/>
        <v>7</v>
      </c>
      <c r="W140" s="1" t="s">
        <v>194</v>
      </c>
      <c r="X140" s="7">
        <f t="shared" si="9"/>
        <v>0.29166666666666669</v>
      </c>
      <c r="Y140" s="1">
        <f t="shared" si="10"/>
        <v>0</v>
      </c>
      <c r="Z140" s="6">
        <f t="shared" si="11"/>
        <v>0</v>
      </c>
    </row>
    <row r="141" spans="2:26" x14ac:dyDescent="0.25">
      <c r="B141" s="1" t="s">
        <v>27</v>
      </c>
      <c r="C141" s="1" t="s">
        <v>28</v>
      </c>
      <c r="D141" s="1" t="s">
        <v>139</v>
      </c>
      <c r="E141" s="1" t="s">
        <v>402</v>
      </c>
      <c r="F141" s="1" t="s">
        <v>493</v>
      </c>
      <c r="G141" s="1" t="s">
        <v>494</v>
      </c>
      <c r="H141" s="1" t="s">
        <v>517</v>
      </c>
      <c r="I141" s="1" t="s">
        <v>374</v>
      </c>
      <c r="J141" s="1" t="s">
        <v>501</v>
      </c>
      <c r="K141" s="1" t="s">
        <v>502</v>
      </c>
      <c r="L141" s="1" t="s">
        <v>56</v>
      </c>
      <c r="M141" s="1" t="s">
        <v>57</v>
      </c>
      <c r="N141" s="1" t="s">
        <v>530</v>
      </c>
      <c r="O141" s="1" t="s">
        <v>498</v>
      </c>
      <c r="P141" s="1" t="s">
        <v>531</v>
      </c>
      <c r="Q141" s="5">
        <v>15.5</v>
      </c>
      <c r="R141" s="5">
        <v>50</v>
      </c>
      <c r="S141" s="1" t="s">
        <v>65</v>
      </c>
      <c r="T141" s="6">
        <v>9</v>
      </c>
      <c r="U141" s="6">
        <v>0</v>
      </c>
      <c r="V141" s="6">
        <f t="shared" si="8"/>
        <v>9</v>
      </c>
      <c r="W141" s="1" t="s">
        <v>414</v>
      </c>
      <c r="X141" s="7">
        <f t="shared" si="9"/>
        <v>0.5</v>
      </c>
      <c r="Y141" s="1">
        <f t="shared" si="10"/>
        <v>0</v>
      </c>
      <c r="Z141" s="6">
        <f t="shared" si="11"/>
        <v>0</v>
      </c>
    </row>
    <row r="142" spans="2:26" x14ac:dyDescent="0.25">
      <c r="B142" s="1" t="s">
        <v>27</v>
      </c>
      <c r="C142" s="1" t="s">
        <v>28</v>
      </c>
      <c r="D142" s="1" t="s">
        <v>139</v>
      </c>
      <c r="E142" s="1" t="s">
        <v>402</v>
      </c>
      <c r="F142" s="1" t="s">
        <v>493</v>
      </c>
      <c r="G142" s="1" t="s">
        <v>494</v>
      </c>
      <c r="H142" s="1" t="s">
        <v>517</v>
      </c>
      <c r="I142" s="1" t="s">
        <v>374</v>
      </c>
      <c r="J142" s="1" t="s">
        <v>441</v>
      </c>
      <c r="K142" s="1" t="s">
        <v>442</v>
      </c>
      <c r="L142" s="1" t="s">
        <v>468</v>
      </c>
      <c r="M142" s="1" t="s">
        <v>469</v>
      </c>
      <c r="N142" s="1" t="s">
        <v>532</v>
      </c>
      <c r="O142" s="1" t="s">
        <v>498</v>
      </c>
      <c r="P142" s="1" t="s">
        <v>533</v>
      </c>
      <c r="Q142" s="5">
        <v>16.75</v>
      </c>
      <c r="R142" s="5">
        <v>50</v>
      </c>
      <c r="S142" s="1" t="s">
        <v>43</v>
      </c>
      <c r="T142" s="6">
        <v>238</v>
      </c>
      <c r="U142" s="6">
        <v>0</v>
      </c>
      <c r="V142" s="6">
        <f t="shared" si="8"/>
        <v>238</v>
      </c>
      <c r="W142" s="1" t="s">
        <v>445</v>
      </c>
      <c r="X142" s="7">
        <f t="shared" si="9"/>
        <v>11.9</v>
      </c>
      <c r="Y142" s="1">
        <f t="shared" si="10"/>
        <v>11</v>
      </c>
      <c r="Z142" s="6">
        <f t="shared" si="11"/>
        <v>220</v>
      </c>
    </row>
    <row r="143" spans="2:26" x14ac:dyDescent="0.25">
      <c r="B143" s="1" t="s">
        <v>27</v>
      </c>
      <c r="C143" s="1" t="s">
        <v>28</v>
      </c>
      <c r="D143" s="1" t="s">
        <v>139</v>
      </c>
      <c r="E143" s="1" t="s">
        <v>402</v>
      </c>
      <c r="F143" s="1" t="s">
        <v>493</v>
      </c>
      <c r="G143" s="1" t="s">
        <v>494</v>
      </c>
      <c r="H143" s="1" t="s">
        <v>517</v>
      </c>
      <c r="I143" s="1" t="s">
        <v>374</v>
      </c>
      <c r="J143" s="1" t="s">
        <v>441</v>
      </c>
      <c r="K143" s="1" t="s">
        <v>442</v>
      </c>
      <c r="L143" s="1" t="s">
        <v>37</v>
      </c>
      <c r="M143" s="1" t="s">
        <v>38</v>
      </c>
      <c r="N143" s="1" t="s">
        <v>535</v>
      </c>
      <c r="O143" s="1" t="s">
        <v>498</v>
      </c>
      <c r="P143" s="1" t="s">
        <v>536</v>
      </c>
      <c r="Q143" s="5">
        <v>16.75</v>
      </c>
      <c r="R143" s="5">
        <v>50</v>
      </c>
      <c r="S143" s="1" t="s">
        <v>43</v>
      </c>
      <c r="T143" s="6">
        <v>825</v>
      </c>
      <c r="U143" s="6">
        <v>0</v>
      </c>
      <c r="V143" s="6">
        <f t="shared" si="8"/>
        <v>825</v>
      </c>
      <c r="W143" s="1" t="s">
        <v>445</v>
      </c>
      <c r="X143" s="7">
        <f t="shared" si="9"/>
        <v>41.25</v>
      </c>
      <c r="Y143" s="1">
        <f t="shared" si="10"/>
        <v>41</v>
      </c>
      <c r="Z143" s="6">
        <f t="shared" si="11"/>
        <v>820</v>
      </c>
    </row>
    <row r="144" spans="2:26" x14ac:dyDescent="0.25">
      <c r="B144" s="1" t="s">
        <v>27</v>
      </c>
      <c r="C144" s="1" t="s">
        <v>28</v>
      </c>
      <c r="D144" s="1" t="s">
        <v>139</v>
      </c>
      <c r="E144" s="1" t="s">
        <v>402</v>
      </c>
      <c r="F144" s="1" t="s">
        <v>493</v>
      </c>
      <c r="G144" s="1" t="s">
        <v>494</v>
      </c>
      <c r="H144" s="1" t="s">
        <v>517</v>
      </c>
      <c r="I144" s="1" t="s">
        <v>374</v>
      </c>
      <c r="J144" s="1" t="s">
        <v>441</v>
      </c>
      <c r="K144" s="1" t="s">
        <v>442</v>
      </c>
      <c r="L144" s="1" t="s">
        <v>45</v>
      </c>
      <c r="M144" s="1" t="s">
        <v>46</v>
      </c>
      <c r="N144" s="1" t="s">
        <v>537</v>
      </c>
      <c r="O144" s="1" t="s">
        <v>498</v>
      </c>
      <c r="P144" s="1" t="s">
        <v>538</v>
      </c>
      <c r="Q144" s="5">
        <v>16.75</v>
      </c>
      <c r="R144" s="5">
        <v>50</v>
      </c>
      <c r="S144" s="1" t="s">
        <v>43</v>
      </c>
      <c r="T144" s="6">
        <v>2350</v>
      </c>
      <c r="U144" s="6">
        <v>0</v>
      </c>
      <c r="V144" s="6">
        <f t="shared" si="8"/>
        <v>2350</v>
      </c>
      <c r="W144" s="1" t="s">
        <v>445</v>
      </c>
      <c r="X144" s="7">
        <f t="shared" si="9"/>
        <v>117.5</v>
      </c>
      <c r="Y144" s="1">
        <f t="shared" si="10"/>
        <v>117</v>
      </c>
      <c r="Z144" s="6">
        <f t="shared" si="11"/>
        <v>2340</v>
      </c>
    </row>
    <row r="145" spans="2:26" x14ac:dyDescent="0.25">
      <c r="B145" s="1" t="s">
        <v>27</v>
      </c>
      <c r="C145" s="1" t="s">
        <v>28</v>
      </c>
      <c r="D145" s="1" t="s">
        <v>139</v>
      </c>
      <c r="E145" s="1" t="s">
        <v>402</v>
      </c>
      <c r="F145" s="1" t="s">
        <v>493</v>
      </c>
      <c r="G145" s="1" t="s">
        <v>494</v>
      </c>
      <c r="H145" s="1" t="s">
        <v>517</v>
      </c>
      <c r="I145" s="1" t="s">
        <v>374</v>
      </c>
      <c r="J145" s="1" t="s">
        <v>441</v>
      </c>
      <c r="K145" s="1" t="s">
        <v>442</v>
      </c>
      <c r="L145" s="1" t="s">
        <v>49</v>
      </c>
      <c r="M145" s="1" t="s">
        <v>50</v>
      </c>
      <c r="N145" s="1" t="s">
        <v>539</v>
      </c>
      <c r="O145" s="1" t="s">
        <v>498</v>
      </c>
      <c r="P145" s="1" t="s">
        <v>540</v>
      </c>
      <c r="Q145" s="5">
        <v>16.75</v>
      </c>
      <c r="R145" s="5">
        <v>50</v>
      </c>
      <c r="S145" s="1" t="s">
        <v>43</v>
      </c>
      <c r="T145" s="6">
        <v>2207</v>
      </c>
      <c r="U145" s="6">
        <v>0</v>
      </c>
      <c r="V145" s="6">
        <f t="shared" si="8"/>
        <v>2207</v>
      </c>
      <c r="W145" s="1" t="s">
        <v>414</v>
      </c>
      <c r="X145" s="7">
        <f t="shared" si="9"/>
        <v>122.61111111111111</v>
      </c>
      <c r="Y145" s="1">
        <f t="shared" si="10"/>
        <v>122</v>
      </c>
      <c r="Z145" s="6">
        <f t="shared" si="11"/>
        <v>2196</v>
      </c>
    </row>
    <row r="146" spans="2:26" x14ac:dyDescent="0.25">
      <c r="B146" s="1" t="s">
        <v>27</v>
      </c>
      <c r="C146" s="1" t="s">
        <v>28</v>
      </c>
      <c r="D146" s="1" t="s">
        <v>139</v>
      </c>
      <c r="E146" s="1" t="s">
        <v>402</v>
      </c>
      <c r="F146" s="1" t="s">
        <v>493</v>
      </c>
      <c r="G146" s="1" t="s">
        <v>494</v>
      </c>
      <c r="H146" s="1" t="s">
        <v>517</v>
      </c>
      <c r="I146" s="1" t="s">
        <v>374</v>
      </c>
      <c r="J146" s="1" t="s">
        <v>441</v>
      </c>
      <c r="K146" s="1" t="s">
        <v>442</v>
      </c>
      <c r="L146" s="1" t="s">
        <v>56</v>
      </c>
      <c r="M146" s="1" t="s">
        <v>57</v>
      </c>
      <c r="N146" s="1" t="s">
        <v>541</v>
      </c>
      <c r="O146" s="1" t="s">
        <v>498</v>
      </c>
      <c r="P146" s="1" t="s">
        <v>542</v>
      </c>
      <c r="Q146" s="5">
        <v>16.75</v>
      </c>
      <c r="R146" s="5">
        <v>50</v>
      </c>
      <c r="S146" s="1" t="s">
        <v>43</v>
      </c>
      <c r="T146" s="6">
        <v>831</v>
      </c>
      <c r="U146" s="6">
        <v>0</v>
      </c>
      <c r="V146" s="6">
        <f t="shared" si="8"/>
        <v>831</v>
      </c>
      <c r="W146" s="1" t="s">
        <v>414</v>
      </c>
      <c r="X146" s="7">
        <f t="shared" si="9"/>
        <v>46.166666666666664</v>
      </c>
      <c r="Y146" s="1">
        <f t="shared" si="10"/>
        <v>46</v>
      </c>
      <c r="Z146" s="6">
        <f t="shared" si="11"/>
        <v>828</v>
      </c>
    </row>
    <row r="147" spans="2:26" x14ac:dyDescent="0.25">
      <c r="B147" s="1" t="s">
        <v>27</v>
      </c>
      <c r="C147" s="1" t="s">
        <v>28</v>
      </c>
      <c r="D147" s="1" t="s">
        <v>139</v>
      </c>
      <c r="E147" s="1" t="s">
        <v>402</v>
      </c>
      <c r="F147" s="1" t="s">
        <v>493</v>
      </c>
      <c r="G147" s="1" t="s">
        <v>494</v>
      </c>
      <c r="H147" s="1" t="s">
        <v>517</v>
      </c>
      <c r="I147" s="1" t="s">
        <v>374</v>
      </c>
      <c r="J147" s="1" t="s">
        <v>441</v>
      </c>
      <c r="K147" s="1" t="s">
        <v>442</v>
      </c>
      <c r="L147" s="1" t="s">
        <v>115</v>
      </c>
      <c r="M147" s="1" t="s">
        <v>116</v>
      </c>
      <c r="N147" s="1" t="s">
        <v>543</v>
      </c>
      <c r="O147" s="1" t="s">
        <v>498</v>
      </c>
      <c r="P147" s="1" t="s">
        <v>544</v>
      </c>
      <c r="Q147" s="5">
        <v>16.75</v>
      </c>
      <c r="R147" s="5">
        <v>50</v>
      </c>
      <c r="S147" s="1" t="s">
        <v>43</v>
      </c>
      <c r="T147" s="6">
        <v>454</v>
      </c>
      <c r="U147" s="6">
        <v>0</v>
      </c>
      <c r="V147" s="6">
        <f t="shared" si="8"/>
        <v>454</v>
      </c>
      <c r="W147" s="1" t="s">
        <v>414</v>
      </c>
      <c r="X147" s="7">
        <f t="shared" si="9"/>
        <v>25.222222222222221</v>
      </c>
      <c r="Y147" s="1">
        <f t="shared" si="10"/>
        <v>25</v>
      </c>
      <c r="Z147" s="6">
        <f t="shared" si="11"/>
        <v>450</v>
      </c>
    </row>
    <row r="148" spans="2:26" x14ac:dyDescent="0.25">
      <c r="B148" s="1" t="s">
        <v>27</v>
      </c>
      <c r="C148" s="1" t="s">
        <v>28</v>
      </c>
      <c r="D148" s="1" t="s">
        <v>139</v>
      </c>
      <c r="E148" s="1" t="s">
        <v>402</v>
      </c>
      <c r="F148" s="1" t="s">
        <v>493</v>
      </c>
      <c r="G148" s="1" t="s">
        <v>494</v>
      </c>
      <c r="H148" s="1" t="s">
        <v>545</v>
      </c>
      <c r="I148" s="1" t="s">
        <v>546</v>
      </c>
      <c r="J148" s="1" t="s">
        <v>547</v>
      </c>
      <c r="K148" s="1" t="s">
        <v>548</v>
      </c>
      <c r="L148" s="1" t="s">
        <v>56</v>
      </c>
      <c r="M148" s="1" t="s">
        <v>57</v>
      </c>
      <c r="N148" s="1" t="s">
        <v>549</v>
      </c>
      <c r="O148" s="1" t="s">
        <v>412</v>
      </c>
      <c r="P148" s="1" t="s">
        <v>550</v>
      </c>
      <c r="Q148" s="5">
        <v>17.25</v>
      </c>
      <c r="R148" s="5">
        <v>50</v>
      </c>
      <c r="S148" s="1" t="s">
        <v>55</v>
      </c>
      <c r="T148" s="6">
        <v>17</v>
      </c>
      <c r="U148" s="6">
        <v>0</v>
      </c>
      <c r="V148" s="6">
        <f t="shared" si="8"/>
        <v>17</v>
      </c>
      <c r="W148" s="1" t="s">
        <v>414</v>
      </c>
      <c r="X148" s="7">
        <f t="shared" si="9"/>
        <v>0.94444444444444442</v>
      </c>
      <c r="Y148" s="1">
        <f t="shared" si="10"/>
        <v>0</v>
      </c>
      <c r="Z148" s="6">
        <f t="shared" si="11"/>
        <v>0</v>
      </c>
    </row>
    <row r="149" spans="2:26" x14ac:dyDescent="0.25">
      <c r="B149" s="1" t="s">
        <v>27</v>
      </c>
      <c r="C149" s="1" t="s">
        <v>28</v>
      </c>
      <c r="D149" s="1" t="s">
        <v>139</v>
      </c>
      <c r="E149" s="1" t="s">
        <v>402</v>
      </c>
      <c r="F149" s="1" t="s">
        <v>493</v>
      </c>
      <c r="G149" s="1" t="s">
        <v>494</v>
      </c>
      <c r="H149" s="1" t="s">
        <v>551</v>
      </c>
      <c r="I149" s="1" t="s">
        <v>552</v>
      </c>
      <c r="J149" s="1" t="s">
        <v>441</v>
      </c>
      <c r="K149" s="1" t="s">
        <v>442</v>
      </c>
      <c r="L149" s="1" t="s">
        <v>468</v>
      </c>
      <c r="M149" s="1" t="s">
        <v>469</v>
      </c>
      <c r="N149" s="1" t="s">
        <v>553</v>
      </c>
      <c r="O149" s="1" t="s">
        <v>498</v>
      </c>
      <c r="P149" s="1" t="s">
        <v>554</v>
      </c>
      <c r="Q149" s="5">
        <v>16.75</v>
      </c>
      <c r="R149" s="5">
        <v>50</v>
      </c>
      <c r="S149" s="1" t="s">
        <v>65</v>
      </c>
      <c r="T149" s="6">
        <v>82</v>
      </c>
      <c r="U149" s="6">
        <v>0</v>
      </c>
      <c r="V149" s="6">
        <f t="shared" si="8"/>
        <v>82</v>
      </c>
      <c r="W149" s="1" t="s">
        <v>445</v>
      </c>
      <c r="X149" s="7">
        <f t="shared" si="9"/>
        <v>4.0999999999999996</v>
      </c>
      <c r="Y149" s="1">
        <f t="shared" si="10"/>
        <v>4</v>
      </c>
      <c r="Z149" s="6">
        <f t="shared" si="11"/>
        <v>80</v>
      </c>
    </row>
    <row r="150" spans="2:26" x14ac:dyDescent="0.25">
      <c r="B150" s="1" t="s">
        <v>27</v>
      </c>
      <c r="C150" s="1" t="s">
        <v>28</v>
      </c>
      <c r="D150" s="1" t="s">
        <v>139</v>
      </c>
      <c r="E150" s="1" t="s">
        <v>402</v>
      </c>
      <c r="F150" s="1" t="s">
        <v>493</v>
      </c>
      <c r="G150" s="1" t="s">
        <v>494</v>
      </c>
      <c r="H150" s="1" t="s">
        <v>551</v>
      </c>
      <c r="I150" s="1" t="s">
        <v>552</v>
      </c>
      <c r="J150" s="1" t="s">
        <v>441</v>
      </c>
      <c r="K150" s="1" t="s">
        <v>442</v>
      </c>
      <c r="L150" s="1" t="s">
        <v>37</v>
      </c>
      <c r="M150" s="1" t="s">
        <v>38</v>
      </c>
      <c r="N150" s="1" t="s">
        <v>555</v>
      </c>
      <c r="O150" s="1" t="s">
        <v>498</v>
      </c>
      <c r="P150" s="1" t="s">
        <v>556</v>
      </c>
      <c r="Q150" s="5">
        <v>16.75</v>
      </c>
      <c r="R150" s="5">
        <v>50</v>
      </c>
      <c r="S150" s="1" t="s">
        <v>65</v>
      </c>
      <c r="T150" s="6">
        <v>4</v>
      </c>
      <c r="U150" s="6">
        <v>344</v>
      </c>
      <c r="V150" s="6">
        <f t="shared" si="8"/>
        <v>348</v>
      </c>
      <c r="W150" s="1" t="s">
        <v>445</v>
      </c>
      <c r="X150" s="7">
        <f t="shared" si="9"/>
        <v>17.399999999999999</v>
      </c>
      <c r="Y150" s="1">
        <f t="shared" si="10"/>
        <v>17</v>
      </c>
      <c r="Z150" s="6">
        <f t="shared" si="11"/>
        <v>340</v>
      </c>
    </row>
    <row r="151" spans="2:26" x14ac:dyDescent="0.25">
      <c r="B151" s="1" t="s">
        <v>27</v>
      </c>
      <c r="C151" s="1" t="s">
        <v>28</v>
      </c>
      <c r="D151" s="1" t="s">
        <v>139</v>
      </c>
      <c r="E151" s="1" t="s">
        <v>402</v>
      </c>
      <c r="F151" s="1" t="s">
        <v>493</v>
      </c>
      <c r="G151" s="1" t="s">
        <v>494</v>
      </c>
      <c r="H151" s="1" t="s">
        <v>551</v>
      </c>
      <c r="I151" s="1" t="s">
        <v>552</v>
      </c>
      <c r="J151" s="1" t="s">
        <v>441</v>
      </c>
      <c r="K151" s="1" t="s">
        <v>442</v>
      </c>
      <c r="L151" s="1" t="s">
        <v>115</v>
      </c>
      <c r="M151" s="1" t="s">
        <v>116</v>
      </c>
      <c r="N151" s="1" t="s">
        <v>557</v>
      </c>
      <c r="O151" s="1" t="s">
        <v>498</v>
      </c>
      <c r="P151" s="1" t="s">
        <v>558</v>
      </c>
      <c r="Q151" s="5">
        <v>16.75</v>
      </c>
      <c r="R151" s="5">
        <v>50</v>
      </c>
      <c r="S151" s="1" t="s">
        <v>65</v>
      </c>
      <c r="T151" s="6">
        <v>362</v>
      </c>
      <c r="U151" s="6">
        <v>0</v>
      </c>
      <c r="V151" s="6">
        <f t="shared" si="8"/>
        <v>362</v>
      </c>
      <c r="W151" s="1" t="s">
        <v>414</v>
      </c>
      <c r="X151" s="7">
        <f t="shared" si="9"/>
        <v>20.111111111111111</v>
      </c>
      <c r="Y151" s="1">
        <f t="shared" si="10"/>
        <v>20</v>
      </c>
      <c r="Z151" s="6">
        <f t="shared" si="11"/>
        <v>360</v>
      </c>
    </row>
    <row r="152" spans="2:26" x14ac:dyDescent="0.25">
      <c r="B152" s="1" t="s">
        <v>27</v>
      </c>
      <c r="C152" s="1" t="s">
        <v>28</v>
      </c>
      <c r="D152" s="1" t="s">
        <v>139</v>
      </c>
      <c r="E152" s="1" t="s">
        <v>402</v>
      </c>
      <c r="F152" s="1" t="s">
        <v>493</v>
      </c>
      <c r="G152" s="1" t="s">
        <v>494</v>
      </c>
      <c r="H152" s="1" t="s">
        <v>381</v>
      </c>
      <c r="I152" s="1" t="s">
        <v>382</v>
      </c>
      <c r="J152" s="1" t="s">
        <v>495</v>
      </c>
      <c r="K152" s="1" t="s">
        <v>496</v>
      </c>
      <c r="L152" s="1" t="s">
        <v>115</v>
      </c>
      <c r="M152" s="1" t="s">
        <v>116</v>
      </c>
      <c r="N152" s="1" t="s">
        <v>559</v>
      </c>
      <c r="O152" s="1" t="s">
        <v>498</v>
      </c>
      <c r="P152" s="1" t="s">
        <v>560</v>
      </c>
      <c r="Q152" s="5">
        <v>15.5</v>
      </c>
      <c r="R152" s="5">
        <v>50</v>
      </c>
      <c r="S152" s="1" t="s">
        <v>65</v>
      </c>
      <c r="T152" s="6">
        <v>163</v>
      </c>
      <c r="U152" s="6">
        <v>0</v>
      </c>
      <c r="V152" s="6">
        <f t="shared" si="8"/>
        <v>163</v>
      </c>
      <c r="W152" s="1" t="s">
        <v>414</v>
      </c>
      <c r="X152" s="7">
        <f t="shared" si="9"/>
        <v>9.0555555555555554</v>
      </c>
      <c r="Y152" s="1">
        <f t="shared" si="10"/>
        <v>9</v>
      </c>
      <c r="Z152" s="6">
        <f t="shared" si="11"/>
        <v>162</v>
      </c>
    </row>
    <row r="153" spans="2:26" x14ac:dyDescent="0.25">
      <c r="B153" s="1" t="s">
        <v>27</v>
      </c>
      <c r="C153" s="1" t="s">
        <v>28</v>
      </c>
      <c r="D153" s="1" t="s">
        <v>139</v>
      </c>
      <c r="E153" s="1" t="s">
        <v>402</v>
      </c>
      <c r="F153" s="1" t="s">
        <v>493</v>
      </c>
      <c r="G153" s="1" t="s">
        <v>494</v>
      </c>
      <c r="H153" s="1" t="s">
        <v>561</v>
      </c>
      <c r="I153" s="1" t="s">
        <v>562</v>
      </c>
      <c r="J153" s="1" t="s">
        <v>441</v>
      </c>
      <c r="K153" s="1" t="s">
        <v>442</v>
      </c>
      <c r="L153" s="1" t="s">
        <v>115</v>
      </c>
      <c r="M153" s="1" t="s">
        <v>116</v>
      </c>
      <c r="N153" s="1" t="s">
        <v>563</v>
      </c>
      <c r="O153" s="1" t="s">
        <v>498</v>
      </c>
      <c r="P153" s="1" t="s">
        <v>564</v>
      </c>
      <c r="Q153" s="5">
        <v>16.75</v>
      </c>
      <c r="R153" s="5">
        <v>50</v>
      </c>
      <c r="S153" s="1" t="s">
        <v>65</v>
      </c>
      <c r="T153" s="6">
        <v>211</v>
      </c>
      <c r="U153" s="6">
        <v>0</v>
      </c>
      <c r="V153" s="6">
        <f t="shared" si="8"/>
        <v>211</v>
      </c>
      <c r="W153" s="1" t="s">
        <v>414</v>
      </c>
      <c r="X153" s="7">
        <f t="shared" si="9"/>
        <v>11.722222222222221</v>
      </c>
      <c r="Y153" s="1">
        <f t="shared" si="10"/>
        <v>11</v>
      </c>
      <c r="Z153" s="6">
        <f t="shared" si="11"/>
        <v>198</v>
      </c>
    </row>
    <row r="154" spans="2:26" x14ac:dyDescent="0.25">
      <c r="B154" s="1" t="s">
        <v>27</v>
      </c>
      <c r="C154" s="1" t="s">
        <v>28</v>
      </c>
      <c r="D154" s="1" t="s">
        <v>139</v>
      </c>
      <c r="E154" s="1" t="s">
        <v>402</v>
      </c>
      <c r="F154" s="1" t="s">
        <v>493</v>
      </c>
      <c r="G154" s="1" t="s">
        <v>494</v>
      </c>
      <c r="H154" s="1" t="s">
        <v>565</v>
      </c>
      <c r="I154" s="1" t="s">
        <v>566</v>
      </c>
      <c r="J154" s="1" t="s">
        <v>441</v>
      </c>
      <c r="K154" s="1" t="s">
        <v>442</v>
      </c>
      <c r="L154" s="1" t="s">
        <v>37</v>
      </c>
      <c r="M154" s="1" t="s">
        <v>38</v>
      </c>
      <c r="N154" s="1" t="s">
        <v>567</v>
      </c>
      <c r="O154" s="1" t="s">
        <v>498</v>
      </c>
      <c r="P154" s="1" t="s">
        <v>568</v>
      </c>
      <c r="Q154" s="5">
        <v>16.75</v>
      </c>
      <c r="R154" s="5">
        <v>50</v>
      </c>
      <c r="S154" s="1" t="s">
        <v>65</v>
      </c>
      <c r="T154" s="6">
        <v>61</v>
      </c>
      <c r="U154" s="6">
        <v>0</v>
      </c>
      <c r="V154" s="6">
        <f t="shared" si="8"/>
        <v>61</v>
      </c>
      <c r="W154" s="1" t="s">
        <v>445</v>
      </c>
      <c r="X154" s="7">
        <f t="shared" si="9"/>
        <v>3.05</v>
      </c>
      <c r="Y154" s="1">
        <f t="shared" si="10"/>
        <v>3</v>
      </c>
      <c r="Z154" s="6">
        <f t="shared" si="11"/>
        <v>60</v>
      </c>
    </row>
    <row r="155" spans="2:26" x14ac:dyDescent="0.25">
      <c r="B155" s="1" t="s">
        <v>27</v>
      </c>
      <c r="C155" s="1" t="s">
        <v>28</v>
      </c>
      <c r="D155" s="1" t="s">
        <v>139</v>
      </c>
      <c r="E155" s="1" t="s">
        <v>402</v>
      </c>
      <c r="F155" s="1" t="s">
        <v>493</v>
      </c>
      <c r="G155" s="1" t="s">
        <v>494</v>
      </c>
      <c r="H155" s="1" t="s">
        <v>394</v>
      </c>
      <c r="I155" s="1" t="s">
        <v>395</v>
      </c>
      <c r="J155" s="1" t="s">
        <v>35</v>
      </c>
      <c r="K155" s="1" t="s">
        <v>36</v>
      </c>
      <c r="L155" s="1" t="s">
        <v>115</v>
      </c>
      <c r="M155" s="1" t="s">
        <v>116</v>
      </c>
      <c r="N155" s="1" t="s">
        <v>569</v>
      </c>
      <c r="O155" s="1" t="s">
        <v>498</v>
      </c>
      <c r="P155" s="1" t="s">
        <v>570</v>
      </c>
      <c r="Q155" s="5">
        <v>15.75</v>
      </c>
      <c r="R155" s="5">
        <v>45</v>
      </c>
      <c r="S155" s="1" t="s">
        <v>77</v>
      </c>
      <c r="T155" s="6">
        <v>0</v>
      </c>
      <c r="U155" s="6">
        <v>0</v>
      </c>
      <c r="V155" s="6">
        <f t="shared" si="8"/>
        <v>0</v>
      </c>
      <c r="W155" s="1" t="s">
        <v>194</v>
      </c>
      <c r="X155" s="7">
        <f t="shared" si="9"/>
        <v>0</v>
      </c>
      <c r="Y155" s="1">
        <f t="shared" si="10"/>
        <v>0</v>
      </c>
      <c r="Z155" s="6">
        <f t="shared" si="11"/>
        <v>0</v>
      </c>
    </row>
    <row r="156" spans="2:26" x14ac:dyDescent="0.25">
      <c r="B156" s="1" t="s">
        <v>27</v>
      </c>
      <c r="C156" s="1" t="s">
        <v>28</v>
      </c>
      <c r="D156" s="1" t="s">
        <v>139</v>
      </c>
      <c r="E156" s="1" t="s">
        <v>402</v>
      </c>
      <c r="F156" s="1" t="s">
        <v>493</v>
      </c>
      <c r="G156" s="1" t="s">
        <v>494</v>
      </c>
      <c r="H156" s="1" t="s">
        <v>394</v>
      </c>
      <c r="I156" s="1" t="s">
        <v>395</v>
      </c>
      <c r="J156" s="1" t="s">
        <v>571</v>
      </c>
      <c r="K156" s="1" t="s">
        <v>572</v>
      </c>
      <c r="L156" s="1" t="s">
        <v>468</v>
      </c>
      <c r="M156" s="1" t="s">
        <v>469</v>
      </c>
      <c r="N156" s="1" t="s">
        <v>573</v>
      </c>
      <c r="O156" s="1" t="s">
        <v>498</v>
      </c>
      <c r="P156" s="1" t="s">
        <v>574</v>
      </c>
      <c r="Q156" s="5">
        <v>14</v>
      </c>
      <c r="R156" s="5">
        <v>45</v>
      </c>
      <c r="S156" s="1" t="s">
        <v>65</v>
      </c>
      <c r="T156" s="6">
        <v>315</v>
      </c>
      <c r="U156" s="6">
        <v>0</v>
      </c>
      <c r="V156" s="6">
        <f t="shared" si="8"/>
        <v>315</v>
      </c>
      <c r="W156" s="1" t="s">
        <v>445</v>
      </c>
      <c r="X156" s="7">
        <f t="shared" si="9"/>
        <v>15.75</v>
      </c>
      <c r="Y156" s="1">
        <f t="shared" si="10"/>
        <v>15</v>
      </c>
      <c r="Z156" s="6">
        <f t="shared" si="11"/>
        <v>300</v>
      </c>
    </row>
    <row r="157" spans="2:26" x14ac:dyDescent="0.25">
      <c r="B157" s="1" t="s">
        <v>27</v>
      </c>
      <c r="C157" s="1" t="s">
        <v>28</v>
      </c>
      <c r="D157" s="1" t="s">
        <v>139</v>
      </c>
      <c r="E157" s="1" t="s">
        <v>402</v>
      </c>
      <c r="F157" s="1" t="s">
        <v>493</v>
      </c>
      <c r="G157" s="1" t="s">
        <v>494</v>
      </c>
      <c r="H157" s="1" t="s">
        <v>394</v>
      </c>
      <c r="I157" s="1" t="s">
        <v>395</v>
      </c>
      <c r="J157" s="1" t="s">
        <v>571</v>
      </c>
      <c r="K157" s="1" t="s">
        <v>572</v>
      </c>
      <c r="L157" s="1" t="s">
        <v>37</v>
      </c>
      <c r="M157" s="1" t="s">
        <v>38</v>
      </c>
      <c r="N157" s="1" t="s">
        <v>575</v>
      </c>
      <c r="O157" s="1" t="s">
        <v>498</v>
      </c>
      <c r="P157" s="1" t="s">
        <v>576</v>
      </c>
      <c r="Q157" s="5">
        <v>14</v>
      </c>
      <c r="R157" s="5">
        <v>45</v>
      </c>
      <c r="S157" s="1" t="s">
        <v>65</v>
      </c>
      <c r="T157" s="6">
        <v>2569</v>
      </c>
      <c r="U157" s="6">
        <v>0</v>
      </c>
      <c r="V157" s="6">
        <f t="shared" si="8"/>
        <v>2569</v>
      </c>
      <c r="W157" s="1" t="s">
        <v>445</v>
      </c>
      <c r="X157" s="7">
        <f t="shared" si="9"/>
        <v>128.44999999999999</v>
      </c>
      <c r="Y157" s="1">
        <f t="shared" si="10"/>
        <v>128</v>
      </c>
      <c r="Z157" s="6">
        <f t="shared" si="11"/>
        <v>2560</v>
      </c>
    </row>
    <row r="158" spans="2:26" x14ac:dyDescent="0.25">
      <c r="B158" s="1" t="s">
        <v>27</v>
      </c>
      <c r="C158" s="1" t="s">
        <v>28</v>
      </c>
      <c r="D158" s="1" t="s">
        <v>139</v>
      </c>
      <c r="E158" s="1" t="s">
        <v>402</v>
      </c>
      <c r="F158" s="1" t="s">
        <v>493</v>
      </c>
      <c r="G158" s="1" t="s">
        <v>494</v>
      </c>
      <c r="H158" s="1" t="s">
        <v>394</v>
      </c>
      <c r="I158" s="1" t="s">
        <v>395</v>
      </c>
      <c r="J158" s="1" t="s">
        <v>571</v>
      </c>
      <c r="K158" s="1" t="s">
        <v>572</v>
      </c>
      <c r="L158" s="1" t="s">
        <v>45</v>
      </c>
      <c r="M158" s="1" t="s">
        <v>46</v>
      </c>
      <c r="N158" s="1" t="s">
        <v>577</v>
      </c>
      <c r="O158" s="1" t="s">
        <v>498</v>
      </c>
      <c r="P158" s="1" t="s">
        <v>578</v>
      </c>
      <c r="Q158" s="5">
        <v>14</v>
      </c>
      <c r="R158" s="5">
        <v>45</v>
      </c>
      <c r="S158" s="1" t="s">
        <v>65</v>
      </c>
      <c r="T158" s="6">
        <v>2642</v>
      </c>
      <c r="U158" s="6">
        <v>0</v>
      </c>
      <c r="V158" s="6">
        <f t="shared" si="8"/>
        <v>2642</v>
      </c>
      <c r="W158" s="1" t="s">
        <v>445</v>
      </c>
      <c r="X158" s="7">
        <f t="shared" si="9"/>
        <v>132.1</v>
      </c>
      <c r="Y158" s="1">
        <f t="shared" si="10"/>
        <v>132</v>
      </c>
      <c r="Z158" s="6">
        <f t="shared" si="11"/>
        <v>2640</v>
      </c>
    </row>
    <row r="159" spans="2:26" x14ac:dyDescent="0.25">
      <c r="B159" s="1" t="s">
        <v>27</v>
      </c>
      <c r="C159" s="1" t="s">
        <v>28</v>
      </c>
      <c r="D159" s="1" t="s">
        <v>139</v>
      </c>
      <c r="E159" s="1" t="s">
        <v>402</v>
      </c>
      <c r="F159" s="1" t="s">
        <v>493</v>
      </c>
      <c r="G159" s="1" t="s">
        <v>494</v>
      </c>
      <c r="H159" s="1" t="s">
        <v>394</v>
      </c>
      <c r="I159" s="1" t="s">
        <v>395</v>
      </c>
      <c r="J159" s="1" t="s">
        <v>571</v>
      </c>
      <c r="K159" s="1" t="s">
        <v>572</v>
      </c>
      <c r="L159" s="1" t="s">
        <v>49</v>
      </c>
      <c r="M159" s="1" t="s">
        <v>50</v>
      </c>
      <c r="N159" s="1" t="s">
        <v>579</v>
      </c>
      <c r="O159" s="1" t="s">
        <v>498</v>
      </c>
      <c r="P159" s="1" t="s">
        <v>580</v>
      </c>
      <c r="Q159" s="5">
        <v>14</v>
      </c>
      <c r="R159" s="5">
        <v>45</v>
      </c>
      <c r="S159" s="1" t="s">
        <v>65</v>
      </c>
      <c r="T159" s="6">
        <v>1419</v>
      </c>
      <c r="U159" s="6">
        <v>0</v>
      </c>
      <c r="V159" s="6">
        <f t="shared" si="8"/>
        <v>1419</v>
      </c>
      <c r="W159" s="1" t="s">
        <v>414</v>
      </c>
      <c r="X159" s="7">
        <f t="shared" si="9"/>
        <v>78.833333333333329</v>
      </c>
      <c r="Y159" s="1">
        <f t="shared" si="10"/>
        <v>78</v>
      </c>
      <c r="Z159" s="6">
        <f t="shared" si="11"/>
        <v>1404</v>
      </c>
    </row>
    <row r="160" spans="2:26" x14ac:dyDescent="0.25">
      <c r="B160" s="1" t="s">
        <v>27</v>
      </c>
      <c r="C160" s="1" t="s">
        <v>28</v>
      </c>
      <c r="D160" s="1" t="s">
        <v>139</v>
      </c>
      <c r="E160" s="1" t="s">
        <v>402</v>
      </c>
      <c r="F160" s="1" t="s">
        <v>493</v>
      </c>
      <c r="G160" s="1" t="s">
        <v>494</v>
      </c>
      <c r="H160" s="1" t="s">
        <v>394</v>
      </c>
      <c r="I160" s="1" t="s">
        <v>395</v>
      </c>
      <c r="J160" s="1" t="s">
        <v>571</v>
      </c>
      <c r="K160" s="1" t="s">
        <v>572</v>
      </c>
      <c r="L160" s="1" t="s">
        <v>56</v>
      </c>
      <c r="M160" s="1" t="s">
        <v>57</v>
      </c>
      <c r="N160" s="1" t="s">
        <v>581</v>
      </c>
      <c r="O160" s="1" t="s">
        <v>498</v>
      </c>
      <c r="P160" s="1" t="s">
        <v>582</v>
      </c>
      <c r="Q160" s="5">
        <v>14</v>
      </c>
      <c r="R160" s="5">
        <v>45</v>
      </c>
      <c r="S160" s="1" t="s">
        <v>65</v>
      </c>
      <c r="T160" s="6">
        <v>0</v>
      </c>
      <c r="U160" s="6">
        <v>0</v>
      </c>
      <c r="V160" s="6">
        <f t="shared" si="8"/>
        <v>0</v>
      </c>
      <c r="W160" s="1" t="s">
        <v>414</v>
      </c>
      <c r="X160" s="7">
        <f t="shared" si="9"/>
        <v>0</v>
      </c>
      <c r="Y160" s="1">
        <f t="shared" si="10"/>
        <v>0</v>
      </c>
      <c r="Z160" s="6">
        <f t="shared" si="11"/>
        <v>0</v>
      </c>
    </row>
    <row r="161" spans="2:26" x14ac:dyDescent="0.25">
      <c r="B161" s="1" t="s">
        <v>27</v>
      </c>
      <c r="C161" s="1" t="s">
        <v>28</v>
      </c>
      <c r="D161" s="1" t="s">
        <v>139</v>
      </c>
      <c r="E161" s="1" t="s">
        <v>402</v>
      </c>
      <c r="F161" s="1" t="s">
        <v>493</v>
      </c>
      <c r="G161" s="1" t="s">
        <v>494</v>
      </c>
      <c r="H161" s="1" t="s">
        <v>394</v>
      </c>
      <c r="I161" s="1" t="s">
        <v>395</v>
      </c>
      <c r="J161" s="1" t="s">
        <v>571</v>
      </c>
      <c r="K161" s="1" t="s">
        <v>572</v>
      </c>
      <c r="L161" s="1" t="s">
        <v>115</v>
      </c>
      <c r="M161" s="1" t="s">
        <v>116</v>
      </c>
      <c r="N161" s="1" t="s">
        <v>583</v>
      </c>
      <c r="O161" s="1" t="s">
        <v>498</v>
      </c>
      <c r="P161" s="1" t="s">
        <v>584</v>
      </c>
      <c r="Q161" s="5">
        <v>14</v>
      </c>
      <c r="R161" s="5">
        <v>45</v>
      </c>
      <c r="S161" s="1" t="s">
        <v>65</v>
      </c>
      <c r="T161" s="6">
        <v>236</v>
      </c>
      <c r="U161" s="6">
        <v>0</v>
      </c>
      <c r="V161" s="6">
        <f t="shared" si="8"/>
        <v>236</v>
      </c>
      <c r="W161" s="1" t="s">
        <v>414</v>
      </c>
      <c r="X161" s="7">
        <f t="shared" si="9"/>
        <v>13.111111111111111</v>
      </c>
      <c r="Y161" s="1">
        <f t="shared" si="10"/>
        <v>13</v>
      </c>
      <c r="Z161" s="6">
        <f t="shared" si="11"/>
        <v>234</v>
      </c>
    </row>
    <row r="162" spans="2:26" x14ac:dyDescent="0.25">
      <c r="B162" s="1" t="s">
        <v>27</v>
      </c>
      <c r="C162" s="1" t="s">
        <v>28</v>
      </c>
      <c r="D162" s="1" t="s">
        <v>139</v>
      </c>
      <c r="E162" s="1" t="s">
        <v>402</v>
      </c>
      <c r="F162" s="1" t="s">
        <v>493</v>
      </c>
      <c r="G162" s="1" t="s">
        <v>494</v>
      </c>
      <c r="H162" s="1" t="s">
        <v>585</v>
      </c>
      <c r="I162" s="1" t="s">
        <v>586</v>
      </c>
      <c r="J162" s="1" t="s">
        <v>441</v>
      </c>
      <c r="K162" s="1" t="s">
        <v>442</v>
      </c>
      <c r="L162" s="1" t="s">
        <v>115</v>
      </c>
      <c r="M162" s="1" t="s">
        <v>116</v>
      </c>
      <c r="N162" s="1" t="s">
        <v>587</v>
      </c>
      <c r="O162" s="1" t="s">
        <v>498</v>
      </c>
      <c r="P162" s="1" t="s">
        <v>588</v>
      </c>
      <c r="Q162" s="5">
        <v>16.75</v>
      </c>
      <c r="R162" s="5">
        <v>50</v>
      </c>
      <c r="S162" s="1" t="s">
        <v>77</v>
      </c>
      <c r="T162" s="6">
        <v>29</v>
      </c>
      <c r="U162" s="6">
        <v>0</v>
      </c>
      <c r="V162" s="6">
        <f t="shared" si="8"/>
        <v>29</v>
      </c>
      <c r="W162" s="1" t="s">
        <v>414</v>
      </c>
      <c r="X162" s="7">
        <f t="shared" si="9"/>
        <v>1.6111111111111112</v>
      </c>
      <c r="Y162" s="1">
        <f t="shared" si="10"/>
        <v>1</v>
      </c>
      <c r="Z162" s="6">
        <f t="shared" si="11"/>
        <v>18</v>
      </c>
    </row>
    <row r="163" spans="2:26" x14ac:dyDescent="0.25">
      <c r="B163" s="1" t="s">
        <v>27</v>
      </c>
      <c r="C163" s="1" t="s">
        <v>28</v>
      </c>
      <c r="D163" s="1" t="s">
        <v>139</v>
      </c>
      <c r="E163" s="1" t="s">
        <v>402</v>
      </c>
      <c r="F163" s="1" t="s">
        <v>493</v>
      </c>
      <c r="G163" s="1" t="s">
        <v>494</v>
      </c>
      <c r="H163" s="1" t="s">
        <v>589</v>
      </c>
      <c r="I163" s="1" t="s">
        <v>590</v>
      </c>
      <c r="J163" s="1" t="s">
        <v>441</v>
      </c>
      <c r="K163" s="1" t="s">
        <v>442</v>
      </c>
      <c r="L163" s="1" t="s">
        <v>115</v>
      </c>
      <c r="M163" s="1" t="s">
        <v>116</v>
      </c>
      <c r="N163" s="1" t="s">
        <v>591</v>
      </c>
      <c r="O163" s="1" t="s">
        <v>498</v>
      </c>
      <c r="P163" s="1" t="s">
        <v>592</v>
      </c>
      <c r="Q163" s="5">
        <v>16.75</v>
      </c>
      <c r="R163" s="5">
        <v>50</v>
      </c>
      <c r="S163" s="1" t="s">
        <v>65</v>
      </c>
      <c r="T163" s="6">
        <v>6</v>
      </c>
      <c r="U163" s="6">
        <v>0</v>
      </c>
      <c r="V163" s="6">
        <f t="shared" si="8"/>
        <v>6</v>
      </c>
      <c r="W163" s="1" t="s">
        <v>414</v>
      </c>
      <c r="X163" s="7">
        <f t="shared" si="9"/>
        <v>0.33333333333333331</v>
      </c>
      <c r="Y163" s="1">
        <f t="shared" si="10"/>
        <v>0</v>
      </c>
      <c r="Z163" s="6">
        <f t="shared" si="11"/>
        <v>0</v>
      </c>
    </row>
    <row r="164" spans="2:26" x14ac:dyDescent="0.25">
      <c r="B164" s="1" t="s">
        <v>27</v>
      </c>
      <c r="C164" s="1" t="s">
        <v>28</v>
      </c>
      <c r="D164" s="1" t="s">
        <v>139</v>
      </c>
      <c r="E164" s="1" t="s">
        <v>402</v>
      </c>
      <c r="F164" s="1" t="s">
        <v>493</v>
      </c>
      <c r="G164" s="1" t="s">
        <v>494</v>
      </c>
      <c r="H164" s="1" t="s">
        <v>593</v>
      </c>
      <c r="I164" s="1" t="s">
        <v>594</v>
      </c>
      <c r="J164" s="1" t="s">
        <v>35</v>
      </c>
      <c r="K164" s="1" t="s">
        <v>36</v>
      </c>
      <c r="L164" s="1" t="s">
        <v>468</v>
      </c>
      <c r="M164" s="1" t="s">
        <v>469</v>
      </c>
      <c r="N164" s="1" t="s">
        <v>595</v>
      </c>
      <c r="O164" s="1" t="s">
        <v>498</v>
      </c>
      <c r="P164" s="1" t="s">
        <v>596</v>
      </c>
      <c r="Q164" s="5">
        <v>15.75</v>
      </c>
      <c r="R164" s="5">
        <v>45</v>
      </c>
      <c r="S164" s="1" t="s">
        <v>65</v>
      </c>
      <c r="T164" s="6">
        <v>225</v>
      </c>
      <c r="U164" s="6">
        <v>5</v>
      </c>
      <c r="V164" s="6">
        <f t="shared" si="8"/>
        <v>230</v>
      </c>
      <c r="W164" s="1" t="s">
        <v>194</v>
      </c>
      <c r="X164" s="7">
        <f t="shared" si="9"/>
        <v>9.5833333333333339</v>
      </c>
      <c r="Y164" s="1">
        <f t="shared" si="10"/>
        <v>9</v>
      </c>
      <c r="Z164" s="6">
        <f t="shared" si="11"/>
        <v>216</v>
      </c>
    </row>
    <row r="165" spans="2:26" x14ac:dyDescent="0.25">
      <c r="B165" s="1" t="s">
        <v>27</v>
      </c>
      <c r="C165" s="1" t="s">
        <v>28</v>
      </c>
      <c r="D165" s="1" t="s">
        <v>139</v>
      </c>
      <c r="E165" s="1" t="s">
        <v>402</v>
      </c>
      <c r="F165" s="1" t="s">
        <v>493</v>
      </c>
      <c r="G165" s="1" t="s">
        <v>494</v>
      </c>
      <c r="H165" s="1" t="s">
        <v>593</v>
      </c>
      <c r="I165" s="1" t="s">
        <v>594</v>
      </c>
      <c r="J165" s="1" t="s">
        <v>35</v>
      </c>
      <c r="K165" s="1" t="s">
        <v>36</v>
      </c>
      <c r="L165" s="1" t="s">
        <v>37</v>
      </c>
      <c r="M165" s="1" t="s">
        <v>38</v>
      </c>
      <c r="N165" s="1" t="s">
        <v>597</v>
      </c>
      <c r="O165" s="1" t="s">
        <v>498</v>
      </c>
      <c r="P165" s="1" t="s">
        <v>598</v>
      </c>
      <c r="Q165" s="5">
        <v>15.75</v>
      </c>
      <c r="R165" s="5">
        <v>45</v>
      </c>
      <c r="S165" s="1" t="s">
        <v>65</v>
      </c>
      <c r="T165" s="6">
        <v>0</v>
      </c>
      <c r="U165" s="6">
        <v>0</v>
      </c>
      <c r="V165" s="6">
        <f t="shared" si="8"/>
        <v>0</v>
      </c>
      <c r="W165" s="1" t="s">
        <v>194</v>
      </c>
      <c r="X165" s="7">
        <f t="shared" si="9"/>
        <v>0</v>
      </c>
      <c r="Y165" s="1">
        <f t="shared" si="10"/>
        <v>0</v>
      </c>
      <c r="Z165" s="6">
        <f t="shared" si="11"/>
        <v>0</v>
      </c>
    </row>
    <row r="166" spans="2:26" x14ac:dyDescent="0.25">
      <c r="B166" s="1" t="s">
        <v>27</v>
      </c>
      <c r="C166" s="1" t="s">
        <v>28</v>
      </c>
      <c r="D166" s="1" t="s">
        <v>139</v>
      </c>
      <c r="E166" s="1" t="s">
        <v>402</v>
      </c>
      <c r="F166" s="1" t="s">
        <v>493</v>
      </c>
      <c r="G166" s="1" t="s">
        <v>494</v>
      </c>
      <c r="H166" s="1" t="s">
        <v>593</v>
      </c>
      <c r="I166" s="1" t="s">
        <v>594</v>
      </c>
      <c r="J166" s="1" t="s">
        <v>35</v>
      </c>
      <c r="K166" s="1" t="s">
        <v>36</v>
      </c>
      <c r="L166" s="1" t="s">
        <v>45</v>
      </c>
      <c r="M166" s="1" t="s">
        <v>46</v>
      </c>
      <c r="N166" s="1" t="s">
        <v>599</v>
      </c>
      <c r="O166" s="1" t="s">
        <v>498</v>
      </c>
      <c r="P166" s="1" t="s">
        <v>600</v>
      </c>
      <c r="Q166" s="5">
        <v>15.75</v>
      </c>
      <c r="R166" s="5">
        <v>45</v>
      </c>
      <c r="S166" s="1" t="s">
        <v>65</v>
      </c>
      <c r="T166" s="6">
        <v>0</v>
      </c>
      <c r="U166" s="6">
        <v>0</v>
      </c>
      <c r="V166" s="6">
        <f t="shared" si="8"/>
        <v>0</v>
      </c>
      <c r="W166" s="1" t="s">
        <v>194</v>
      </c>
      <c r="X166" s="7">
        <f t="shared" si="9"/>
        <v>0</v>
      </c>
      <c r="Y166" s="1">
        <f t="shared" si="10"/>
        <v>0</v>
      </c>
      <c r="Z166" s="6">
        <f t="shared" si="11"/>
        <v>0</v>
      </c>
    </row>
    <row r="167" spans="2:26" x14ac:dyDescent="0.25">
      <c r="B167" s="1" t="s">
        <v>27</v>
      </c>
      <c r="C167" s="1" t="s">
        <v>28</v>
      </c>
      <c r="D167" s="1" t="s">
        <v>139</v>
      </c>
      <c r="E167" s="1" t="s">
        <v>402</v>
      </c>
      <c r="F167" s="1" t="s">
        <v>493</v>
      </c>
      <c r="G167" s="1" t="s">
        <v>494</v>
      </c>
      <c r="H167" s="1" t="s">
        <v>593</v>
      </c>
      <c r="I167" s="1" t="s">
        <v>594</v>
      </c>
      <c r="J167" s="1" t="s">
        <v>35</v>
      </c>
      <c r="K167" s="1" t="s">
        <v>36</v>
      </c>
      <c r="L167" s="1" t="s">
        <v>49</v>
      </c>
      <c r="M167" s="1" t="s">
        <v>50</v>
      </c>
      <c r="N167" s="1" t="s">
        <v>601</v>
      </c>
      <c r="O167" s="1" t="s">
        <v>498</v>
      </c>
      <c r="P167" s="1" t="s">
        <v>602</v>
      </c>
      <c r="Q167" s="5">
        <v>15.75</v>
      </c>
      <c r="R167" s="5">
        <v>45</v>
      </c>
      <c r="S167" s="1" t="s">
        <v>65</v>
      </c>
      <c r="T167" s="6">
        <v>0</v>
      </c>
      <c r="U167" s="6">
        <v>0</v>
      </c>
      <c r="V167" s="6">
        <f t="shared" si="8"/>
        <v>0</v>
      </c>
      <c r="W167" s="1" t="s">
        <v>194</v>
      </c>
      <c r="X167" s="7">
        <f t="shared" si="9"/>
        <v>0</v>
      </c>
      <c r="Y167" s="1">
        <f t="shared" si="10"/>
        <v>0</v>
      </c>
      <c r="Z167" s="6">
        <f t="shared" si="11"/>
        <v>0</v>
      </c>
    </row>
    <row r="168" spans="2:26" x14ac:dyDescent="0.25">
      <c r="B168" s="1" t="s">
        <v>27</v>
      </c>
      <c r="C168" s="1" t="s">
        <v>28</v>
      </c>
      <c r="D168" s="1" t="s">
        <v>139</v>
      </c>
      <c r="E168" s="1" t="s">
        <v>402</v>
      </c>
      <c r="F168" s="1" t="s">
        <v>493</v>
      </c>
      <c r="G168" s="1" t="s">
        <v>494</v>
      </c>
      <c r="H168" s="1" t="s">
        <v>593</v>
      </c>
      <c r="I168" s="1" t="s">
        <v>594</v>
      </c>
      <c r="J168" s="1" t="s">
        <v>35</v>
      </c>
      <c r="K168" s="1" t="s">
        <v>36</v>
      </c>
      <c r="L168" s="1" t="s">
        <v>56</v>
      </c>
      <c r="M168" s="1" t="s">
        <v>57</v>
      </c>
      <c r="N168" s="1" t="s">
        <v>603</v>
      </c>
      <c r="O168" s="1" t="s">
        <v>498</v>
      </c>
      <c r="P168" s="1" t="s">
        <v>604</v>
      </c>
      <c r="Q168" s="5">
        <v>15.75</v>
      </c>
      <c r="R168" s="5">
        <v>45</v>
      </c>
      <c r="S168" s="1" t="s">
        <v>65</v>
      </c>
      <c r="T168" s="6">
        <v>0</v>
      </c>
      <c r="U168" s="6">
        <v>0</v>
      </c>
      <c r="V168" s="6">
        <f t="shared" si="8"/>
        <v>0</v>
      </c>
      <c r="W168" s="1" t="s">
        <v>194</v>
      </c>
      <c r="X168" s="7">
        <f t="shared" si="9"/>
        <v>0</v>
      </c>
      <c r="Y168" s="1">
        <f t="shared" si="10"/>
        <v>0</v>
      </c>
      <c r="Z168" s="6">
        <f t="shared" si="11"/>
        <v>0</v>
      </c>
    </row>
    <row r="169" spans="2:26" x14ac:dyDescent="0.25">
      <c r="B169" s="1" t="s">
        <v>27</v>
      </c>
      <c r="C169" s="1" t="s">
        <v>28</v>
      </c>
      <c r="D169" s="1" t="s">
        <v>139</v>
      </c>
      <c r="E169" s="1" t="s">
        <v>402</v>
      </c>
      <c r="F169" s="1" t="s">
        <v>493</v>
      </c>
      <c r="G169" s="1" t="s">
        <v>494</v>
      </c>
      <c r="H169" s="1" t="s">
        <v>593</v>
      </c>
      <c r="I169" s="1" t="s">
        <v>594</v>
      </c>
      <c r="J169" s="1" t="s">
        <v>35</v>
      </c>
      <c r="K169" s="1" t="s">
        <v>36</v>
      </c>
      <c r="L169" s="1" t="s">
        <v>115</v>
      </c>
      <c r="M169" s="1" t="s">
        <v>116</v>
      </c>
      <c r="N169" s="1" t="s">
        <v>605</v>
      </c>
      <c r="O169" s="1" t="s">
        <v>498</v>
      </c>
      <c r="P169" s="1" t="s">
        <v>606</v>
      </c>
      <c r="Q169" s="5">
        <v>15.75</v>
      </c>
      <c r="R169" s="5">
        <v>45</v>
      </c>
      <c r="S169" s="1" t="s">
        <v>65</v>
      </c>
      <c r="T169" s="6">
        <v>13</v>
      </c>
      <c r="U169" s="6">
        <v>0</v>
      </c>
      <c r="V169" s="6">
        <f t="shared" si="8"/>
        <v>13</v>
      </c>
      <c r="W169" s="1" t="s">
        <v>194</v>
      </c>
      <c r="X169" s="7">
        <f t="shared" si="9"/>
        <v>0.54166666666666663</v>
      </c>
      <c r="Y169" s="1">
        <f t="shared" si="10"/>
        <v>0</v>
      </c>
      <c r="Z169" s="6">
        <f t="shared" si="11"/>
        <v>0</v>
      </c>
    </row>
    <row r="170" spans="2:26" x14ac:dyDescent="0.25">
      <c r="B170" s="1" t="s">
        <v>27</v>
      </c>
      <c r="C170" s="1" t="s">
        <v>28</v>
      </c>
      <c r="D170" s="1" t="s">
        <v>139</v>
      </c>
      <c r="E170" s="1" t="s">
        <v>402</v>
      </c>
      <c r="F170" s="1" t="s">
        <v>493</v>
      </c>
      <c r="G170" s="1" t="s">
        <v>494</v>
      </c>
      <c r="H170" s="1" t="s">
        <v>607</v>
      </c>
      <c r="I170" s="1" t="s">
        <v>608</v>
      </c>
      <c r="J170" s="1" t="s">
        <v>495</v>
      </c>
      <c r="K170" s="1" t="s">
        <v>496</v>
      </c>
      <c r="L170" s="1" t="s">
        <v>115</v>
      </c>
      <c r="M170" s="1" t="s">
        <v>116</v>
      </c>
      <c r="N170" s="1" t="s">
        <v>609</v>
      </c>
      <c r="O170" s="1" t="s">
        <v>498</v>
      </c>
      <c r="P170" s="1" t="s">
        <v>610</v>
      </c>
      <c r="Q170" s="5">
        <v>15.5</v>
      </c>
      <c r="R170" s="5">
        <v>50</v>
      </c>
      <c r="S170" s="1" t="s">
        <v>65</v>
      </c>
      <c r="T170" s="6">
        <v>0</v>
      </c>
      <c r="U170" s="6">
        <v>0</v>
      </c>
      <c r="V170" s="6">
        <f t="shared" si="8"/>
        <v>0</v>
      </c>
      <c r="W170" s="1" t="s">
        <v>414</v>
      </c>
      <c r="X170" s="7">
        <f t="shared" si="9"/>
        <v>0</v>
      </c>
      <c r="Y170" s="1">
        <f t="shared" si="10"/>
        <v>0</v>
      </c>
      <c r="Z170" s="6">
        <f t="shared" si="11"/>
        <v>0</v>
      </c>
    </row>
    <row r="171" spans="2:26" x14ac:dyDescent="0.25">
      <c r="B171" s="1" t="s">
        <v>27</v>
      </c>
      <c r="C171" s="1" t="s">
        <v>28</v>
      </c>
      <c r="D171" s="1" t="s">
        <v>139</v>
      </c>
      <c r="E171" s="1" t="s">
        <v>402</v>
      </c>
      <c r="F171" s="1" t="s">
        <v>493</v>
      </c>
      <c r="G171" s="1" t="s">
        <v>494</v>
      </c>
      <c r="H171" s="1" t="s">
        <v>427</v>
      </c>
      <c r="I171" s="1" t="s">
        <v>428</v>
      </c>
      <c r="J171" s="1" t="s">
        <v>441</v>
      </c>
      <c r="K171" s="1" t="s">
        <v>442</v>
      </c>
      <c r="L171" s="1" t="s">
        <v>56</v>
      </c>
      <c r="M171" s="1" t="s">
        <v>57</v>
      </c>
      <c r="N171" s="1" t="s">
        <v>611</v>
      </c>
      <c r="O171" s="1" t="s">
        <v>498</v>
      </c>
      <c r="P171" s="1" t="s">
        <v>612</v>
      </c>
      <c r="Q171" s="5">
        <v>16.75</v>
      </c>
      <c r="R171" s="5">
        <v>50</v>
      </c>
      <c r="S171" s="1" t="s">
        <v>77</v>
      </c>
      <c r="T171" s="6">
        <v>0</v>
      </c>
      <c r="U171" s="6">
        <v>0</v>
      </c>
      <c r="V171" s="6">
        <f t="shared" si="8"/>
        <v>0</v>
      </c>
      <c r="W171" s="1" t="s">
        <v>414</v>
      </c>
      <c r="X171" s="7">
        <f t="shared" si="9"/>
        <v>0</v>
      </c>
      <c r="Y171" s="1">
        <f t="shared" si="10"/>
        <v>0</v>
      </c>
      <c r="Z171" s="6">
        <f t="shared" si="11"/>
        <v>0</v>
      </c>
    </row>
    <row r="172" spans="2:26" x14ac:dyDescent="0.25">
      <c r="B172" s="1" t="s">
        <v>27</v>
      </c>
      <c r="C172" s="1" t="s">
        <v>28</v>
      </c>
      <c r="D172" s="1" t="s">
        <v>139</v>
      </c>
      <c r="E172" s="1" t="s">
        <v>402</v>
      </c>
      <c r="F172" s="1" t="s">
        <v>493</v>
      </c>
      <c r="G172" s="1" t="s">
        <v>494</v>
      </c>
      <c r="H172" s="1" t="s">
        <v>427</v>
      </c>
      <c r="I172" s="1" t="s">
        <v>428</v>
      </c>
      <c r="J172" s="1" t="s">
        <v>441</v>
      </c>
      <c r="K172" s="1" t="s">
        <v>442</v>
      </c>
      <c r="L172" s="1" t="s">
        <v>115</v>
      </c>
      <c r="M172" s="1" t="s">
        <v>116</v>
      </c>
      <c r="N172" s="1" t="s">
        <v>613</v>
      </c>
      <c r="O172" s="1" t="s">
        <v>498</v>
      </c>
      <c r="P172" s="1" t="s">
        <v>614</v>
      </c>
      <c r="Q172" s="5">
        <v>16.75</v>
      </c>
      <c r="R172" s="5">
        <v>50</v>
      </c>
      <c r="S172" s="1" t="s">
        <v>77</v>
      </c>
      <c r="T172" s="6">
        <v>0</v>
      </c>
      <c r="U172" s="6">
        <v>0</v>
      </c>
      <c r="V172" s="6">
        <f t="shared" si="8"/>
        <v>0</v>
      </c>
      <c r="W172" s="1" t="s">
        <v>414</v>
      </c>
      <c r="X172" s="7">
        <f t="shared" si="9"/>
        <v>0</v>
      </c>
      <c r="Y172" s="1">
        <f t="shared" si="10"/>
        <v>0</v>
      </c>
      <c r="Z172" s="6">
        <f t="shared" si="11"/>
        <v>0</v>
      </c>
    </row>
    <row r="173" spans="2:26" x14ac:dyDescent="0.25">
      <c r="B173" s="1" t="s">
        <v>27</v>
      </c>
      <c r="C173" s="1" t="s">
        <v>28</v>
      </c>
      <c r="D173" s="1" t="s">
        <v>139</v>
      </c>
      <c r="E173" s="1" t="s">
        <v>402</v>
      </c>
      <c r="F173" s="1" t="s">
        <v>493</v>
      </c>
      <c r="G173" s="1" t="s">
        <v>494</v>
      </c>
      <c r="H173" s="1" t="s">
        <v>615</v>
      </c>
      <c r="I173" s="1" t="s">
        <v>616</v>
      </c>
      <c r="J173" s="1" t="s">
        <v>35</v>
      </c>
      <c r="K173" s="1" t="s">
        <v>36</v>
      </c>
      <c r="L173" s="1" t="s">
        <v>468</v>
      </c>
      <c r="M173" s="1" t="s">
        <v>469</v>
      </c>
      <c r="N173" s="1" t="s">
        <v>617</v>
      </c>
      <c r="O173" s="1" t="s">
        <v>498</v>
      </c>
      <c r="P173" s="1" t="s">
        <v>618</v>
      </c>
      <c r="Q173" s="5">
        <v>15.75</v>
      </c>
      <c r="R173" s="5">
        <v>45</v>
      </c>
      <c r="S173" s="1" t="s">
        <v>65</v>
      </c>
      <c r="T173" s="6">
        <v>141</v>
      </c>
      <c r="U173" s="6">
        <v>0</v>
      </c>
      <c r="V173" s="6">
        <f t="shared" si="8"/>
        <v>141</v>
      </c>
      <c r="W173" s="1" t="s">
        <v>194</v>
      </c>
      <c r="X173" s="7">
        <f t="shared" si="9"/>
        <v>5.875</v>
      </c>
      <c r="Y173" s="1">
        <f t="shared" si="10"/>
        <v>5</v>
      </c>
      <c r="Z173" s="6">
        <f t="shared" si="11"/>
        <v>120</v>
      </c>
    </row>
    <row r="174" spans="2:26" x14ac:dyDescent="0.25">
      <c r="B174" s="1" t="s">
        <v>27</v>
      </c>
      <c r="C174" s="1" t="s">
        <v>28</v>
      </c>
      <c r="D174" s="1" t="s">
        <v>139</v>
      </c>
      <c r="E174" s="1" t="s">
        <v>402</v>
      </c>
      <c r="F174" s="1" t="s">
        <v>493</v>
      </c>
      <c r="G174" s="1" t="s">
        <v>494</v>
      </c>
      <c r="H174" s="1" t="s">
        <v>615</v>
      </c>
      <c r="I174" s="1" t="s">
        <v>616</v>
      </c>
      <c r="J174" s="1" t="s">
        <v>35</v>
      </c>
      <c r="K174" s="1" t="s">
        <v>36</v>
      </c>
      <c r="L174" s="1" t="s">
        <v>37</v>
      </c>
      <c r="M174" s="1" t="s">
        <v>38</v>
      </c>
      <c r="N174" s="1" t="s">
        <v>619</v>
      </c>
      <c r="O174" s="1" t="s">
        <v>498</v>
      </c>
      <c r="P174" s="1" t="s">
        <v>620</v>
      </c>
      <c r="Q174" s="5">
        <v>15.75</v>
      </c>
      <c r="R174" s="5">
        <v>45</v>
      </c>
      <c r="S174" s="1" t="s">
        <v>65</v>
      </c>
      <c r="T174" s="6">
        <v>262</v>
      </c>
      <c r="U174" s="6">
        <v>0</v>
      </c>
      <c r="V174" s="6">
        <f t="shared" si="8"/>
        <v>262</v>
      </c>
      <c r="W174" s="1" t="s">
        <v>194</v>
      </c>
      <c r="X174" s="7">
        <f t="shared" si="9"/>
        <v>10.916666666666666</v>
      </c>
      <c r="Y174" s="1">
        <f t="shared" si="10"/>
        <v>10</v>
      </c>
      <c r="Z174" s="6">
        <f t="shared" si="11"/>
        <v>240</v>
      </c>
    </row>
    <row r="175" spans="2:26" x14ac:dyDescent="0.25">
      <c r="B175" s="1" t="s">
        <v>27</v>
      </c>
      <c r="C175" s="1" t="s">
        <v>28</v>
      </c>
      <c r="D175" s="1" t="s">
        <v>139</v>
      </c>
      <c r="E175" s="1" t="s">
        <v>402</v>
      </c>
      <c r="F175" s="1" t="s">
        <v>493</v>
      </c>
      <c r="G175" s="1" t="s">
        <v>494</v>
      </c>
      <c r="H175" s="1" t="s">
        <v>615</v>
      </c>
      <c r="I175" s="1" t="s">
        <v>616</v>
      </c>
      <c r="J175" s="1" t="s">
        <v>35</v>
      </c>
      <c r="K175" s="1" t="s">
        <v>36</v>
      </c>
      <c r="L175" s="1" t="s">
        <v>45</v>
      </c>
      <c r="M175" s="1" t="s">
        <v>46</v>
      </c>
      <c r="N175" s="1" t="s">
        <v>621</v>
      </c>
      <c r="O175" s="1" t="s">
        <v>498</v>
      </c>
      <c r="P175" s="1" t="s">
        <v>622</v>
      </c>
      <c r="Q175" s="5">
        <v>15.75</v>
      </c>
      <c r="R175" s="5">
        <v>45</v>
      </c>
      <c r="S175" s="1" t="s">
        <v>65</v>
      </c>
      <c r="T175" s="6">
        <v>348</v>
      </c>
      <c r="U175" s="6">
        <v>0</v>
      </c>
      <c r="V175" s="6">
        <f t="shared" si="8"/>
        <v>348</v>
      </c>
      <c r="W175" s="1" t="s">
        <v>194</v>
      </c>
      <c r="X175" s="7">
        <f t="shared" si="9"/>
        <v>14.5</v>
      </c>
      <c r="Y175" s="1">
        <f t="shared" si="10"/>
        <v>14</v>
      </c>
      <c r="Z175" s="6">
        <f t="shared" si="11"/>
        <v>336</v>
      </c>
    </row>
    <row r="176" spans="2:26" x14ac:dyDescent="0.25">
      <c r="B176" s="1" t="s">
        <v>27</v>
      </c>
      <c r="C176" s="1" t="s">
        <v>28</v>
      </c>
      <c r="D176" s="1" t="s">
        <v>139</v>
      </c>
      <c r="E176" s="1" t="s">
        <v>402</v>
      </c>
      <c r="F176" s="1" t="s">
        <v>493</v>
      </c>
      <c r="G176" s="1" t="s">
        <v>494</v>
      </c>
      <c r="H176" s="1" t="s">
        <v>615</v>
      </c>
      <c r="I176" s="1" t="s">
        <v>616</v>
      </c>
      <c r="J176" s="1" t="s">
        <v>35</v>
      </c>
      <c r="K176" s="1" t="s">
        <v>36</v>
      </c>
      <c r="L176" s="1" t="s">
        <v>49</v>
      </c>
      <c r="M176" s="1" t="s">
        <v>50</v>
      </c>
      <c r="N176" s="1" t="s">
        <v>623</v>
      </c>
      <c r="O176" s="1" t="s">
        <v>498</v>
      </c>
      <c r="P176" s="1" t="s">
        <v>624</v>
      </c>
      <c r="Q176" s="5">
        <v>15.75</v>
      </c>
      <c r="R176" s="5">
        <v>45</v>
      </c>
      <c r="S176" s="1" t="s">
        <v>65</v>
      </c>
      <c r="T176" s="6">
        <v>307</v>
      </c>
      <c r="U176" s="6">
        <v>0</v>
      </c>
      <c r="V176" s="6">
        <f t="shared" si="8"/>
        <v>307</v>
      </c>
      <c r="W176" s="1" t="s">
        <v>194</v>
      </c>
      <c r="X176" s="7">
        <f t="shared" si="9"/>
        <v>12.791666666666666</v>
      </c>
      <c r="Y176" s="1">
        <f t="shared" si="10"/>
        <v>12</v>
      </c>
      <c r="Z176" s="6">
        <f t="shared" si="11"/>
        <v>288</v>
      </c>
    </row>
    <row r="177" spans="2:26" x14ac:dyDescent="0.25">
      <c r="B177" s="1" t="s">
        <v>27</v>
      </c>
      <c r="C177" s="1" t="s">
        <v>28</v>
      </c>
      <c r="D177" s="1" t="s">
        <v>139</v>
      </c>
      <c r="E177" s="1" t="s">
        <v>402</v>
      </c>
      <c r="F177" s="1" t="s">
        <v>493</v>
      </c>
      <c r="G177" s="1" t="s">
        <v>494</v>
      </c>
      <c r="H177" s="1" t="s">
        <v>615</v>
      </c>
      <c r="I177" s="1" t="s">
        <v>616</v>
      </c>
      <c r="J177" s="1" t="s">
        <v>35</v>
      </c>
      <c r="K177" s="1" t="s">
        <v>36</v>
      </c>
      <c r="L177" s="1" t="s">
        <v>56</v>
      </c>
      <c r="M177" s="1" t="s">
        <v>57</v>
      </c>
      <c r="N177" s="1" t="s">
        <v>625</v>
      </c>
      <c r="O177" s="1" t="s">
        <v>498</v>
      </c>
      <c r="P177" s="1" t="s">
        <v>626</v>
      </c>
      <c r="Q177" s="5">
        <v>15.75</v>
      </c>
      <c r="R177" s="5">
        <v>45</v>
      </c>
      <c r="S177" s="1" t="s">
        <v>65</v>
      </c>
      <c r="T177" s="6">
        <v>144</v>
      </c>
      <c r="U177" s="6">
        <v>0</v>
      </c>
      <c r="V177" s="6">
        <f t="shared" si="8"/>
        <v>144</v>
      </c>
      <c r="W177" s="1" t="s">
        <v>194</v>
      </c>
      <c r="X177" s="7">
        <f t="shared" si="9"/>
        <v>6</v>
      </c>
      <c r="Y177" s="1">
        <f t="shared" si="10"/>
        <v>6</v>
      </c>
      <c r="Z177" s="6">
        <f t="shared" si="11"/>
        <v>144</v>
      </c>
    </row>
    <row r="178" spans="2:26" x14ac:dyDescent="0.25">
      <c r="B178" s="1" t="s">
        <v>27</v>
      </c>
      <c r="C178" s="1" t="s">
        <v>28</v>
      </c>
      <c r="D178" s="1" t="s">
        <v>139</v>
      </c>
      <c r="E178" s="1" t="s">
        <v>402</v>
      </c>
      <c r="F178" s="1" t="s">
        <v>493</v>
      </c>
      <c r="G178" s="1" t="s">
        <v>494</v>
      </c>
      <c r="H178" s="1" t="s">
        <v>615</v>
      </c>
      <c r="I178" s="1" t="s">
        <v>616</v>
      </c>
      <c r="J178" s="1" t="s">
        <v>35</v>
      </c>
      <c r="K178" s="1" t="s">
        <v>36</v>
      </c>
      <c r="L178" s="1" t="s">
        <v>115</v>
      </c>
      <c r="M178" s="1" t="s">
        <v>116</v>
      </c>
      <c r="N178" s="1" t="s">
        <v>627</v>
      </c>
      <c r="O178" s="1" t="s">
        <v>498</v>
      </c>
      <c r="P178" s="1" t="s">
        <v>628</v>
      </c>
      <c r="Q178" s="5">
        <v>15.75</v>
      </c>
      <c r="R178" s="5">
        <v>45</v>
      </c>
      <c r="S178" s="1" t="s">
        <v>65</v>
      </c>
      <c r="T178" s="6">
        <v>283</v>
      </c>
      <c r="U178" s="6">
        <v>0</v>
      </c>
      <c r="V178" s="6">
        <f t="shared" si="8"/>
        <v>283</v>
      </c>
      <c r="W178" s="1" t="s">
        <v>194</v>
      </c>
      <c r="X178" s="7">
        <f t="shared" si="9"/>
        <v>11.791666666666666</v>
      </c>
      <c r="Y178" s="1">
        <f t="shared" si="10"/>
        <v>11</v>
      </c>
      <c r="Z178" s="6">
        <f t="shared" si="11"/>
        <v>264</v>
      </c>
    </row>
    <row r="179" spans="2:26" x14ac:dyDescent="0.25">
      <c r="B179" s="1" t="s">
        <v>27</v>
      </c>
      <c r="C179" s="1" t="s">
        <v>28</v>
      </c>
      <c r="D179" s="1" t="s">
        <v>139</v>
      </c>
      <c r="E179" s="1" t="s">
        <v>402</v>
      </c>
      <c r="F179" s="1" t="s">
        <v>493</v>
      </c>
      <c r="G179" s="1" t="s">
        <v>494</v>
      </c>
      <c r="H179" s="1" t="s">
        <v>615</v>
      </c>
      <c r="I179" s="1" t="s">
        <v>616</v>
      </c>
      <c r="J179" s="1" t="s">
        <v>495</v>
      </c>
      <c r="K179" s="1" t="s">
        <v>496</v>
      </c>
      <c r="L179" s="1" t="s">
        <v>115</v>
      </c>
      <c r="M179" s="1" t="s">
        <v>116</v>
      </c>
      <c r="N179" s="1" t="s">
        <v>629</v>
      </c>
      <c r="O179" s="1" t="s">
        <v>498</v>
      </c>
      <c r="P179" s="1" t="s">
        <v>630</v>
      </c>
      <c r="Q179" s="5">
        <v>15.5</v>
      </c>
      <c r="R179" s="5">
        <v>50</v>
      </c>
      <c r="S179" s="1" t="s">
        <v>65</v>
      </c>
      <c r="T179" s="6">
        <v>138</v>
      </c>
      <c r="U179" s="6">
        <v>0</v>
      </c>
      <c r="V179" s="6">
        <f t="shared" si="8"/>
        <v>138</v>
      </c>
      <c r="W179" s="1" t="s">
        <v>414</v>
      </c>
      <c r="X179" s="7">
        <f t="shared" si="9"/>
        <v>7.666666666666667</v>
      </c>
      <c r="Y179" s="1">
        <f t="shared" si="10"/>
        <v>7</v>
      </c>
      <c r="Z179" s="6">
        <f t="shared" si="11"/>
        <v>126</v>
      </c>
    </row>
    <row r="180" spans="2:26" x14ac:dyDescent="0.25">
      <c r="B180" s="1" t="s">
        <v>27</v>
      </c>
      <c r="C180" s="1" t="s">
        <v>28</v>
      </c>
      <c r="D180" s="1" t="s">
        <v>139</v>
      </c>
      <c r="E180" s="1" t="s">
        <v>402</v>
      </c>
      <c r="F180" s="1" t="s">
        <v>493</v>
      </c>
      <c r="G180" s="1" t="s">
        <v>494</v>
      </c>
      <c r="H180" s="1" t="s">
        <v>631</v>
      </c>
      <c r="I180" s="1" t="s">
        <v>632</v>
      </c>
      <c r="J180" s="1" t="s">
        <v>441</v>
      </c>
      <c r="K180" s="1" t="s">
        <v>442</v>
      </c>
      <c r="L180" s="1" t="s">
        <v>468</v>
      </c>
      <c r="M180" s="1" t="s">
        <v>469</v>
      </c>
      <c r="N180" s="1" t="s">
        <v>633</v>
      </c>
      <c r="O180" s="1" t="s">
        <v>498</v>
      </c>
      <c r="P180" s="1" t="s">
        <v>634</v>
      </c>
      <c r="Q180" s="5">
        <v>16.75</v>
      </c>
      <c r="R180" s="5">
        <v>50</v>
      </c>
      <c r="S180" s="1" t="s">
        <v>65</v>
      </c>
      <c r="T180" s="6">
        <v>11</v>
      </c>
      <c r="U180" s="6">
        <v>244</v>
      </c>
      <c r="V180" s="6">
        <f t="shared" si="8"/>
        <v>255</v>
      </c>
      <c r="W180" s="1" t="s">
        <v>445</v>
      </c>
      <c r="X180" s="7">
        <f t="shared" si="9"/>
        <v>12.75</v>
      </c>
      <c r="Y180" s="1">
        <f t="shared" si="10"/>
        <v>12</v>
      </c>
      <c r="Z180" s="6">
        <f t="shared" si="11"/>
        <v>240</v>
      </c>
    </row>
    <row r="181" spans="2:26" x14ac:dyDescent="0.25">
      <c r="B181" s="1" t="s">
        <v>27</v>
      </c>
      <c r="C181" s="1" t="s">
        <v>28</v>
      </c>
      <c r="D181" s="1" t="s">
        <v>139</v>
      </c>
      <c r="E181" s="1" t="s">
        <v>402</v>
      </c>
      <c r="F181" s="1" t="s">
        <v>493</v>
      </c>
      <c r="G181" s="1" t="s">
        <v>494</v>
      </c>
      <c r="H181" s="1" t="s">
        <v>631</v>
      </c>
      <c r="I181" s="1" t="s">
        <v>632</v>
      </c>
      <c r="J181" s="1" t="s">
        <v>441</v>
      </c>
      <c r="K181" s="1" t="s">
        <v>442</v>
      </c>
      <c r="L181" s="1" t="s">
        <v>115</v>
      </c>
      <c r="M181" s="1" t="s">
        <v>116</v>
      </c>
      <c r="N181" s="1" t="s">
        <v>635</v>
      </c>
      <c r="O181" s="1" t="s">
        <v>498</v>
      </c>
      <c r="P181" s="1" t="s">
        <v>636</v>
      </c>
      <c r="Q181" s="5">
        <v>16.75</v>
      </c>
      <c r="R181" s="5">
        <v>50</v>
      </c>
      <c r="S181" s="1" t="s">
        <v>65</v>
      </c>
      <c r="T181" s="6">
        <v>0</v>
      </c>
      <c r="U181" s="6">
        <v>0</v>
      </c>
      <c r="V181" s="6">
        <f t="shared" si="8"/>
        <v>0</v>
      </c>
      <c r="W181" s="1" t="s">
        <v>414</v>
      </c>
      <c r="X181" s="7">
        <f t="shared" si="9"/>
        <v>0</v>
      </c>
      <c r="Y181" s="1">
        <f t="shared" si="10"/>
        <v>0</v>
      </c>
      <c r="Z181" s="6">
        <f t="shared" si="11"/>
        <v>0</v>
      </c>
    </row>
    <row r="182" spans="2:26" x14ac:dyDescent="0.25">
      <c r="B182" s="1" t="s">
        <v>27</v>
      </c>
      <c r="C182" s="1" t="s">
        <v>28</v>
      </c>
      <c r="D182" s="1" t="s">
        <v>139</v>
      </c>
      <c r="E182" s="1" t="s">
        <v>402</v>
      </c>
      <c r="F182" s="1" t="s">
        <v>493</v>
      </c>
      <c r="G182" s="1" t="s">
        <v>494</v>
      </c>
      <c r="H182" s="1" t="s">
        <v>637</v>
      </c>
      <c r="I182" s="1" t="s">
        <v>638</v>
      </c>
      <c r="J182" s="1" t="s">
        <v>35</v>
      </c>
      <c r="K182" s="1" t="s">
        <v>36</v>
      </c>
      <c r="L182" s="1" t="s">
        <v>115</v>
      </c>
      <c r="M182" s="1" t="s">
        <v>116</v>
      </c>
      <c r="N182" s="1" t="s">
        <v>639</v>
      </c>
      <c r="O182" s="1" t="s">
        <v>498</v>
      </c>
      <c r="P182" s="1" t="s">
        <v>640</v>
      </c>
      <c r="Q182" s="5">
        <v>15.75</v>
      </c>
      <c r="R182" s="5">
        <v>45</v>
      </c>
      <c r="S182" s="1" t="s">
        <v>43</v>
      </c>
      <c r="T182" s="6">
        <v>64</v>
      </c>
      <c r="U182" s="6">
        <v>18</v>
      </c>
      <c r="V182" s="6">
        <f t="shared" si="8"/>
        <v>82</v>
      </c>
      <c r="W182" s="1" t="s">
        <v>194</v>
      </c>
      <c r="X182" s="7">
        <f t="shared" si="9"/>
        <v>3.4166666666666665</v>
      </c>
      <c r="Y182" s="1">
        <f t="shared" si="10"/>
        <v>3</v>
      </c>
      <c r="Z182" s="6">
        <f t="shared" si="11"/>
        <v>72</v>
      </c>
    </row>
    <row r="183" spans="2:26" x14ac:dyDescent="0.25">
      <c r="B183" s="1" t="s">
        <v>27</v>
      </c>
      <c r="C183" s="1" t="s">
        <v>28</v>
      </c>
      <c r="D183" s="1" t="s">
        <v>139</v>
      </c>
      <c r="E183" s="1" t="s">
        <v>402</v>
      </c>
      <c r="F183" s="1" t="s">
        <v>641</v>
      </c>
      <c r="G183" s="1" t="s">
        <v>440</v>
      </c>
      <c r="H183" s="1" t="s">
        <v>33</v>
      </c>
      <c r="I183" s="1" t="s">
        <v>34</v>
      </c>
      <c r="J183" s="1" t="s">
        <v>642</v>
      </c>
      <c r="K183" s="1" t="s">
        <v>643</v>
      </c>
      <c r="L183" s="1" t="s">
        <v>409</v>
      </c>
      <c r="M183" s="1" t="s">
        <v>410</v>
      </c>
      <c r="N183" s="1" t="s">
        <v>644</v>
      </c>
      <c r="O183" s="1" t="s">
        <v>498</v>
      </c>
      <c r="P183" s="1" t="s">
        <v>645</v>
      </c>
      <c r="Q183" s="5">
        <v>14.5</v>
      </c>
      <c r="R183" s="5">
        <v>45</v>
      </c>
      <c r="S183" s="1" t="s">
        <v>65</v>
      </c>
      <c r="T183" s="6">
        <v>0</v>
      </c>
      <c r="U183" s="6">
        <v>0</v>
      </c>
      <c r="V183" s="6">
        <f t="shared" si="8"/>
        <v>0</v>
      </c>
      <c r="W183" s="1" t="s">
        <v>445</v>
      </c>
      <c r="X183" s="7">
        <f t="shared" si="9"/>
        <v>0</v>
      </c>
      <c r="Y183" s="1">
        <f t="shared" si="10"/>
        <v>0</v>
      </c>
      <c r="Z183" s="6">
        <f t="shared" si="11"/>
        <v>0</v>
      </c>
    </row>
    <row r="184" spans="2:26" x14ac:dyDescent="0.25">
      <c r="B184" s="1" t="s">
        <v>27</v>
      </c>
      <c r="C184" s="1" t="s">
        <v>28</v>
      </c>
      <c r="D184" s="1" t="s">
        <v>139</v>
      </c>
      <c r="E184" s="1" t="s">
        <v>402</v>
      </c>
      <c r="F184" s="1" t="s">
        <v>641</v>
      </c>
      <c r="G184" s="1" t="s">
        <v>440</v>
      </c>
      <c r="H184" s="1" t="s">
        <v>33</v>
      </c>
      <c r="I184" s="1" t="s">
        <v>34</v>
      </c>
      <c r="J184" s="1" t="s">
        <v>642</v>
      </c>
      <c r="K184" s="1" t="s">
        <v>643</v>
      </c>
      <c r="L184" s="1" t="s">
        <v>415</v>
      </c>
      <c r="M184" s="1" t="s">
        <v>416</v>
      </c>
      <c r="N184" s="1" t="s">
        <v>646</v>
      </c>
      <c r="O184" s="1" t="s">
        <v>498</v>
      </c>
      <c r="P184" s="1" t="s">
        <v>647</v>
      </c>
      <c r="Q184" s="5">
        <v>14.5</v>
      </c>
      <c r="R184" s="5">
        <v>45</v>
      </c>
      <c r="S184" s="1" t="s">
        <v>65</v>
      </c>
      <c r="T184" s="6">
        <v>0</v>
      </c>
      <c r="U184" s="6">
        <v>0</v>
      </c>
      <c r="V184" s="6">
        <f t="shared" si="8"/>
        <v>0</v>
      </c>
      <c r="W184" s="1" t="s">
        <v>445</v>
      </c>
      <c r="X184" s="7">
        <f t="shared" si="9"/>
        <v>0</v>
      </c>
      <c r="Y184" s="1">
        <f t="shared" si="10"/>
        <v>0</v>
      </c>
      <c r="Z184" s="6">
        <f t="shared" si="11"/>
        <v>0</v>
      </c>
    </row>
    <row r="185" spans="2:26" x14ac:dyDescent="0.25">
      <c r="B185" s="1" t="s">
        <v>27</v>
      </c>
      <c r="C185" s="1" t="s">
        <v>28</v>
      </c>
      <c r="D185" s="1" t="s">
        <v>139</v>
      </c>
      <c r="E185" s="1" t="s">
        <v>402</v>
      </c>
      <c r="F185" s="1" t="s">
        <v>641</v>
      </c>
      <c r="G185" s="1" t="s">
        <v>440</v>
      </c>
      <c r="H185" s="1" t="s">
        <v>33</v>
      </c>
      <c r="I185" s="1" t="s">
        <v>34</v>
      </c>
      <c r="J185" s="1" t="s">
        <v>642</v>
      </c>
      <c r="K185" s="1" t="s">
        <v>643</v>
      </c>
      <c r="L185" s="1" t="s">
        <v>419</v>
      </c>
      <c r="M185" s="1" t="s">
        <v>420</v>
      </c>
      <c r="N185" s="1" t="s">
        <v>648</v>
      </c>
      <c r="O185" s="1" t="s">
        <v>498</v>
      </c>
      <c r="P185" s="1" t="s">
        <v>649</v>
      </c>
      <c r="Q185" s="5">
        <v>14.5</v>
      </c>
      <c r="R185" s="5">
        <v>45</v>
      </c>
      <c r="S185" s="1" t="s">
        <v>65</v>
      </c>
      <c r="T185" s="6">
        <v>0</v>
      </c>
      <c r="U185" s="6">
        <v>0</v>
      </c>
      <c r="V185" s="6">
        <f t="shared" si="8"/>
        <v>0</v>
      </c>
      <c r="W185" s="1" t="s">
        <v>414</v>
      </c>
      <c r="X185" s="7">
        <f t="shared" si="9"/>
        <v>0</v>
      </c>
      <c r="Y185" s="1">
        <f t="shared" si="10"/>
        <v>0</v>
      </c>
      <c r="Z185" s="6">
        <f t="shared" si="11"/>
        <v>0</v>
      </c>
    </row>
    <row r="186" spans="2:26" x14ac:dyDescent="0.25">
      <c r="B186" s="1" t="s">
        <v>27</v>
      </c>
      <c r="C186" s="1" t="s">
        <v>28</v>
      </c>
      <c r="D186" s="1" t="s">
        <v>139</v>
      </c>
      <c r="E186" s="1" t="s">
        <v>402</v>
      </c>
      <c r="F186" s="1" t="s">
        <v>641</v>
      </c>
      <c r="G186" s="1" t="s">
        <v>440</v>
      </c>
      <c r="H186" s="1" t="s">
        <v>33</v>
      </c>
      <c r="I186" s="1" t="s">
        <v>34</v>
      </c>
      <c r="J186" s="1" t="s">
        <v>495</v>
      </c>
      <c r="K186" s="1" t="s">
        <v>496</v>
      </c>
      <c r="L186" s="1" t="s">
        <v>409</v>
      </c>
      <c r="M186" s="1" t="s">
        <v>410</v>
      </c>
      <c r="N186" s="1" t="s">
        <v>650</v>
      </c>
      <c r="O186" s="1" t="s">
        <v>498</v>
      </c>
      <c r="P186" s="1" t="s">
        <v>651</v>
      </c>
      <c r="Q186" s="5">
        <v>15.5</v>
      </c>
      <c r="R186" s="5">
        <v>50</v>
      </c>
      <c r="S186" s="1" t="s">
        <v>65</v>
      </c>
      <c r="T186" s="6">
        <v>359</v>
      </c>
      <c r="U186" s="6">
        <v>0</v>
      </c>
      <c r="V186" s="6">
        <f t="shared" si="8"/>
        <v>359</v>
      </c>
      <c r="W186" s="1" t="s">
        <v>445</v>
      </c>
      <c r="X186" s="7">
        <f t="shared" si="9"/>
        <v>17.95</v>
      </c>
      <c r="Y186" s="1">
        <f t="shared" si="10"/>
        <v>17</v>
      </c>
      <c r="Z186" s="6">
        <f t="shared" si="11"/>
        <v>340</v>
      </c>
    </row>
    <row r="187" spans="2:26" x14ac:dyDescent="0.25">
      <c r="B187" s="1" t="s">
        <v>27</v>
      </c>
      <c r="C187" s="1" t="s">
        <v>28</v>
      </c>
      <c r="D187" s="1" t="s">
        <v>139</v>
      </c>
      <c r="E187" s="1" t="s">
        <v>402</v>
      </c>
      <c r="F187" s="1" t="s">
        <v>641</v>
      </c>
      <c r="G187" s="1" t="s">
        <v>440</v>
      </c>
      <c r="H187" s="1" t="s">
        <v>33</v>
      </c>
      <c r="I187" s="1" t="s">
        <v>34</v>
      </c>
      <c r="J187" s="1" t="s">
        <v>495</v>
      </c>
      <c r="K187" s="1" t="s">
        <v>496</v>
      </c>
      <c r="L187" s="1" t="s">
        <v>415</v>
      </c>
      <c r="M187" s="1" t="s">
        <v>416</v>
      </c>
      <c r="N187" s="1" t="s">
        <v>652</v>
      </c>
      <c r="O187" s="1" t="s">
        <v>498</v>
      </c>
      <c r="P187" s="1" t="s">
        <v>653</v>
      </c>
      <c r="Q187" s="5">
        <v>15.5</v>
      </c>
      <c r="R187" s="5">
        <v>50</v>
      </c>
      <c r="S187" s="1" t="s">
        <v>65</v>
      </c>
      <c r="T187" s="6">
        <v>26</v>
      </c>
      <c r="U187" s="6">
        <v>0</v>
      </c>
      <c r="V187" s="6">
        <f t="shared" si="8"/>
        <v>26</v>
      </c>
      <c r="W187" s="1" t="s">
        <v>445</v>
      </c>
      <c r="X187" s="7">
        <f t="shared" si="9"/>
        <v>1.3</v>
      </c>
      <c r="Y187" s="1">
        <f t="shared" si="10"/>
        <v>1</v>
      </c>
      <c r="Z187" s="6">
        <f t="shared" si="11"/>
        <v>20</v>
      </c>
    </row>
    <row r="188" spans="2:26" x14ac:dyDescent="0.25">
      <c r="B188" s="1" t="s">
        <v>27</v>
      </c>
      <c r="C188" s="1" t="s">
        <v>28</v>
      </c>
      <c r="D188" s="1" t="s">
        <v>139</v>
      </c>
      <c r="E188" s="1" t="s">
        <v>402</v>
      </c>
      <c r="F188" s="1" t="s">
        <v>641</v>
      </c>
      <c r="G188" s="1" t="s">
        <v>440</v>
      </c>
      <c r="H188" s="1" t="s">
        <v>500</v>
      </c>
      <c r="I188" s="1" t="s">
        <v>223</v>
      </c>
      <c r="J188" s="1" t="s">
        <v>642</v>
      </c>
      <c r="K188" s="1" t="s">
        <v>643</v>
      </c>
      <c r="L188" s="1" t="s">
        <v>409</v>
      </c>
      <c r="M188" s="1" t="s">
        <v>410</v>
      </c>
      <c r="N188" s="1" t="s">
        <v>654</v>
      </c>
      <c r="O188" s="1" t="s">
        <v>498</v>
      </c>
      <c r="P188" s="1" t="s">
        <v>655</v>
      </c>
      <c r="Q188" s="5">
        <v>14.5</v>
      </c>
      <c r="R188" s="5">
        <v>45</v>
      </c>
      <c r="S188" s="1" t="s">
        <v>65</v>
      </c>
      <c r="T188" s="6">
        <v>211</v>
      </c>
      <c r="U188" s="6">
        <v>0</v>
      </c>
      <c r="V188" s="6">
        <f t="shared" si="8"/>
        <v>211</v>
      </c>
      <c r="W188" s="1" t="s">
        <v>445</v>
      </c>
      <c r="X188" s="7">
        <f t="shared" si="9"/>
        <v>10.55</v>
      </c>
      <c r="Y188" s="1">
        <f t="shared" si="10"/>
        <v>10</v>
      </c>
      <c r="Z188" s="6">
        <f t="shared" si="11"/>
        <v>200</v>
      </c>
    </row>
    <row r="189" spans="2:26" x14ac:dyDescent="0.25">
      <c r="B189" s="1" t="s">
        <v>27</v>
      </c>
      <c r="C189" s="1" t="s">
        <v>28</v>
      </c>
      <c r="D189" s="1" t="s">
        <v>139</v>
      </c>
      <c r="E189" s="1" t="s">
        <v>402</v>
      </c>
      <c r="F189" s="1" t="s">
        <v>641</v>
      </c>
      <c r="G189" s="1" t="s">
        <v>440</v>
      </c>
      <c r="H189" s="1" t="s">
        <v>500</v>
      </c>
      <c r="I189" s="1" t="s">
        <v>223</v>
      </c>
      <c r="J189" s="1" t="s">
        <v>642</v>
      </c>
      <c r="K189" s="1" t="s">
        <v>643</v>
      </c>
      <c r="L189" s="1" t="s">
        <v>415</v>
      </c>
      <c r="M189" s="1" t="s">
        <v>416</v>
      </c>
      <c r="N189" s="1" t="s">
        <v>656</v>
      </c>
      <c r="O189" s="1" t="s">
        <v>498</v>
      </c>
      <c r="P189" s="1" t="s">
        <v>657</v>
      </c>
      <c r="Q189" s="5">
        <v>14.5</v>
      </c>
      <c r="R189" s="5">
        <v>45</v>
      </c>
      <c r="S189" s="1" t="s">
        <v>65</v>
      </c>
      <c r="T189" s="6">
        <v>98</v>
      </c>
      <c r="U189" s="6">
        <v>0</v>
      </c>
      <c r="V189" s="6">
        <f t="shared" si="8"/>
        <v>98</v>
      </c>
      <c r="W189" s="1" t="s">
        <v>445</v>
      </c>
      <c r="X189" s="7">
        <f t="shared" si="9"/>
        <v>4.9000000000000004</v>
      </c>
      <c r="Y189" s="1">
        <f t="shared" si="10"/>
        <v>4</v>
      </c>
      <c r="Z189" s="6">
        <f t="shared" si="11"/>
        <v>80</v>
      </c>
    </row>
    <row r="190" spans="2:26" x14ac:dyDescent="0.25">
      <c r="B190" s="1" t="s">
        <v>27</v>
      </c>
      <c r="C190" s="1" t="s">
        <v>28</v>
      </c>
      <c r="D190" s="1" t="s">
        <v>139</v>
      </c>
      <c r="E190" s="1" t="s">
        <v>402</v>
      </c>
      <c r="F190" s="1" t="s">
        <v>641</v>
      </c>
      <c r="G190" s="1" t="s">
        <v>440</v>
      </c>
      <c r="H190" s="1" t="s">
        <v>500</v>
      </c>
      <c r="I190" s="1" t="s">
        <v>223</v>
      </c>
      <c r="J190" s="1" t="s">
        <v>642</v>
      </c>
      <c r="K190" s="1" t="s">
        <v>643</v>
      </c>
      <c r="L190" s="1" t="s">
        <v>419</v>
      </c>
      <c r="M190" s="1" t="s">
        <v>420</v>
      </c>
      <c r="N190" s="1" t="s">
        <v>658</v>
      </c>
      <c r="O190" s="1" t="s">
        <v>498</v>
      </c>
      <c r="P190" s="1" t="s">
        <v>659</v>
      </c>
      <c r="Q190" s="5">
        <v>14.5</v>
      </c>
      <c r="R190" s="5">
        <v>45</v>
      </c>
      <c r="S190" s="1" t="s">
        <v>65</v>
      </c>
      <c r="T190" s="6">
        <v>39</v>
      </c>
      <c r="U190" s="6">
        <v>0</v>
      </c>
      <c r="V190" s="6">
        <f t="shared" si="8"/>
        <v>39</v>
      </c>
      <c r="W190" s="1" t="s">
        <v>414</v>
      </c>
      <c r="X190" s="7">
        <f t="shared" si="9"/>
        <v>2.1666666666666665</v>
      </c>
      <c r="Y190" s="1">
        <f t="shared" si="10"/>
        <v>2</v>
      </c>
      <c r="Z190" s="6">
        <f t="shared" si="11"/>
        <v>36</v>
      </c>
    </row>
    <row r="191" spans="2:26" x14ac:dyDescent="0.25">
      <c r="B191" s="1" t="s">
        <v>27</v>
      </c>
      <c r="C191" s="1" t="s">
        <v>28</v>
      </c>
      <c r="D191" s="1" t="s">
        <v>139</v>
      </c>
      <c r="E191" s="1" t="s">
        <v>402</v>
      </c>
      <c r="F191" s="1" t="s">
        <v>641</v>
      </c>
      <c r="G191" s="1" t="s">
        <v>440</v>
      </c>
      <c r="H191" s="1" t="s">
        <v>513</v>
      </c>
      <c r="I191" s="1" t="s">
        <v>514</v>
      </c>
      <c r="J191" s="1" t="s">
        <v>35</v>
      </c>
      <c r="K191" s="1" t="s">
        <v>36</v>
      </c>
      <c r="L191" s="1" t="s">
        <v>415</v>
      </c>
      <c r="M191" s="1" t="s">
        <v>416</v>
      </c>
      <c r="N191" s="1" t="s">
        <v>660</v>
      </c>
      <c r="O191" s="1" t="s">
        <v>498</v>
      </c>
      <c r="P191" s="1" t="s">
        <v>661</v>
      </c>
      <c r="Q191" s="5">
        <v>15.75</v>
      </c>
      <c r="R191" s="5">
        <v>45</v>
      </c>
      <c r="S191" s="1" t="s">
        <v>77</v>
      </c>
      <c r="T191" s="6">
        <v>20</v>
      </c>
      <c r="U191" s="6">
        <v>0</v>
      </c>
      <c r="V191" s="6">
        <f t="shared" si="8"/>
        <v>20</v>
      </c>
      <c r="W191" s="1" t="s">
        <v>445</v>
      </c>
      <c r="X191" s="7">
        <f t="shared" si="9"/>
        <v>1</v>
      </c>
      <c r="Y191" s="1">
        <f t="shared" si="10"/>
        <v>1</v>
      </c>
      <c r="Z191" s="6">
        <f t="shared" si="11"/>
        <v>20</v>
      </c>
    </row>
    <row r="192" spans="2:26" x14ac:dyDescent="0.25">
      <c r="B192" s="1" t="s">
        <v>27</v>
      </c>
      <c r="C192" s="1" t="s">
        <v>28</v>
      </c>
      <c r="D192" s="1" t="s">
        <v>139</v>
      </c>
      <c r="E192" s="1" t="s">
        <v>402</v>
      </c>
      <c r="F192" s="1" t="s">
        <v>641</v>
      </c>
      <c r="G192" s="1" t="s">
        <v>440</v>
      </c>
      <c r="H192" s="1" t="s">
        <v>513</v>
      </c>
      <c r="I192" s="1" t="s">
        <v>514</v>
      </c>
      <c r="J192" s="1" t="s">
        <v>441</v>
      </c>
      <c r="K192" s="1" t="s">
        <v>442</v>
      </c>
      <c r="L192" s="1" t="s">
        <v>409</v>
      </c>
      <c r="M192" s="1" t="s">
        <v>410</v>
      </c>
      <c r="N192" s="1" t="s">
        <v>662</v>
      </c>
      <c r="O192" s="1" t="s">
        <v>498</v>
      </c>
      <c r="P192" s="1" t="s">
        <v>663</v>
      </c>
      <c r="Q192" s="5">
        <v>16.75</v>
      </c>
      <c r="R192" s="5">
        <v>50</v>
      </c>
      <c r="S192" s="1" t="s">
        <v>65</v>
      </c>
      <c r="T192" s="6">
        <v>1890</v>
      </c>
      <c r="U192" s="6">
        <v>0</v>
      </c>
      <c r="V192" s="6">
        <f t="shared" si="8"/>
        <v>1890</v>
      </c>
      <c r="W192" s="1" t="s">
        <v>445</v>
      </c>
      <c r="X192" s="7">
        <f t="shared" si="9"/>
        <v>94.5</v>
      </c>
      <c r="Y192" s="1">
        <f t="shared" si="10"/>
        <v>94</v>
      </c>
      <c r="Z192" s="6">
        <f t="shared" si="11"/>
        <v>1880</v>
      </c>
    </row>
    <row r="193" spans="2:26" x14ac:dyDescent="0.25">
      <c r="B193" s="1" t="s">
        <v>27</v>
      </c>
      <c r="C193" s="1" t="s">
        <v>28</v>
      </c>
      <c r="D193" s="1" t="s">
        <v>139</v>
      </c>
      <c r="E193" s="1" t="s">
        <v>402</v>
      </c>
      <c r="F193" s="1" t="s">
        <v>641</v>
      </c>
      <c r="G193" s="1" t="s">
        <v>440</v>
      </c>
      <c r="H193" s="1" t="s">
        <v>513</v>
      </c>
      <c r="I193" s="1" t="s">
        <v>514</v>
      </c>
      <c r="J193" s="1" t="s">
        <v>441</v>
      </c>
      <c r="K193" s="1" t="s">
        <v>442</v>
      </c>
      <c r="L193" s="1" t="s">
        <v>415</v>
      </c>
      <c r="M193" s="1" t="s">
        <v>416</v>
      </c>
      <c r="N193" s="1" t="s">
        <v>664</v>
      </c>
      <c r="O193" s="1" t="s">
        <v>498</v>
      </c>
      <c r="P193" s="1" t="s">
        <v>665</v>
      </c>
      <c r="Q193" s="5">
        <v>16.75</v>
      </c>
      <c r="R193" s="5">
        <v>50</v>
      </c>
      <c r="S193" s="1" t="s">
        <v>65</v>
      </c>
      <c r="T193" s="6">
        <v>515</v>
      </c>
      <c r="U193" s="6">
        <v>0</v>
      </c>
      <c r="V193" s="6">
        <f t="shared" si="8"/>
        <v>515</v>
      </c>
      <c r="W193" s="1" t="s">
        <v>445</v>
      </c>
      <c r="X193" s="7">
        <f t="shared" si="9"/>
        <v>25.75</v>
      </c>
      <c r="Y193" s="1">
        <f t="shared" si="10"/>
        <v>25</v>
      </c>
      <c r="Z193" s="6">
        <f t="shared" si="11"/>
        <v>500</v>
      </c>
    </row>
    <row r="194" spans="2:26" x14ac:dyDescent="0.25">
      <c r="B194" s="1" t="s">
        <v>27</v>
      </c>
      <c r="C194" s="1" t="s">
        <v>28</v>
      </c>
      <c r="D194" s="1" t="s">
        <v>139</v>
      </c>
      <c r="E194" s="1" t="s">
        <v>402</v>
      </c>
      <c r="F194" s="1" t="s">
        <v>641</v>
      </c>
      <c r="G194" s="1" t="s">
        <v>440</v>
      </c>
      <c r="H194" s="1" t="s">
        <v>513</v>
      </c>
      <c r="I194" s="1" t="s">
        <v>514</v>
      </c>
      <c r="J194" s="1" t="s">
        <v>441</v>
      </c>
      <c r="K194" s="1" t="s">
        <v>442</v>
      </c>
      <c r="L194" s="1" t="s">
        <v>419</v>
      </c>
      <c r="M194" s="1" t="s">
        <v>420</v>
      </c>
      <c r="N194" s="1" t="s">
        <v>666</v>
      </c>
      <c r="O194" s="1" t="s">
        <v>498</v>
      </c>
      <c r="P194" s="1" t="s">
        <v>667</v>
      </c>
      <c r="Q194" s="5">
        <v>16.75</v>
      </c>
      <c r="R194" s="5">
        <v>50</v>
      </c>
      <c r="S194" s="1" t="s">
        <v>65</v>
      </c>
      <c r="T194" s="6">
        <v>941</v>
      </c>
      <c r="U194" s="6">
        <v>0</v>
      </c>
      <c r="V194" s="6">
        <f t="shared" si="8"/>
        <v>941</v>
      </c>
      <c r="W194" s="1" t="s">
        <v>414</v>
      </c>
      <c r="X194" s="7">
        <f t="shared" si="9"/>
        <v>52.277777777777779</v>
      </c>
      <c r="Y194" s="1">
        <f t="shared" si="10"/>
        <v>52</v>
      </c>
      <c r="Z194" s="6">
        <f t="shared" si="11"/>
        <v>936</v>
      </c>
    </row>
    <row r="195" spans="2:26" x14ac:dyDescent="0.25">
      <c r="B195" s="1" t="s">
        <v>27</v>
      </c>
      <c r="C195" s="1" t="s">
        <v>28</v>
      </c>
      <c r="D195" s="1" t="s">
        <v>139</v>
      </c>
      <c r="E195" s="1" t="s">
        <v>402</v>
      </c>
      <c r="F195" s="1" t="s">
        <v>641</v>
      </c>
      <c r="G195" s="1" t="s">
        <v>440</v>
      </c>
      <c r="H195" s="1" t="s">
        <v>551</v>
      </c>
      <c r="I195" s="1" t="s">
        <v>552</v>
      </c>
      <c r="J195" s="1" t="s">
        <v>441</v>
      </c>
      <c r="K195" s="1" t="s">
        <v>442</v>
      </c>
      <c r="L195" s="1" t="s">
        <v>409</v>
      </c>
      <c r="M195" s="1" t="s">
        <v>410</v>
      </c>
      <c r="N195" s="1" t="s">
        <v>668</v>
      </c>
      <c r="O195" s="1" t="s">
        <v>498</v>
      </c>
      <c r="P195" s="1" t="s">
        <v>669</v>
      </c>
      <c r="Q195" s="5">
        <v>16.75</v>
      </c>
      <c r="R195" s="5">
        <v>50</v>
      </c>
      <c r="S195" s="1" t="s">
        <v>65</v>
      </c>
      <c r="T195" s="6">
        <v>306</v>
      </c>
      <c r="U195" s="6">
        <v>0</v>
      </c>
      <c r="V195" s="6">
        <f t="shared" ref="V195:V258" si="12">SUM(T195:U195)</f>
        <v>306</v>
      </c>
      <c r="W195" s="1" t="s">
        <v>445</v>
      </c>
      <c r="X195" s="7">
        <f t="shared" ref="X195:X258" si="13">SUM(V195/W195)</f>
        <v>15.3</v>
      </c>
      <c r="Y195" s="1">
        <f t="shared" ref="Y195:Y258" si="14">ROUNDDOWN(X195,0)</f>
        <v>15</v>
      </c>
      <c r="Z195" s="6">
        <f t="shared" ref="Z195:Z258" si="15">SUM(Y195*W195)</f>
        <v>300</v>
      </c>
    </row>
    <row r="196" spans="2:26" x14ac:dyDescent="0.25">
      <c r="B196" s="1" t="s">
        <v>27</v>
      </c>
      <c r="C196" s="1" t="s">
        <v>28</v>
      </c>
      <c r="D196" s="1" t="s">
        <v>139</v>
      </c>
      <c r="E196" s="1" t="s">
        <v>402</v>
      </c>
      <c r="F196" s="1" t="s">
        <v>641</v>
      </c>
      <c r="G196" s="1" t="s">
        <v>440</v>
      </c>
      <c r="H196" s="1" t="s">
        <v>551</v>
      </c>
      <c r="I196" s="1" t="s">
        <v>552</v>
      </c>
      <c r="J196" s="1" t="s">
        <v>441</v>
      </c>
      <c r="K196" s="1" t="s">
        <v>442</v>
      </c>
      <c r="L196" s="1" t="s">
        <v>415</v>
      </c>
      <c r="M196" s="1" t="s">
        <v>416</v>
      </c>
      <c r="N196" s="1" t="s">
        <v>670</v>
      </c>
      <c r="O196" s="1" t="s">
        <v>498</v>
      </c>
      <c r="P196" s="1" t="s">
        <v>671</v>
      </c>
      <c r="Q196" s="5">
        <v>16.75</v>
      </c>
      <c r="R196" s="5">
        <v>50</v>
      </c>
      <c r="S196" s="1" t="s">
        <v>65</v>
      </c>
      <c r="T196" s="6">
        <v>213</v>
      </c>
      <c r="U196" s="6">
        <v>0</v>
      </c>
      <c r="V196" s="6">
        <f t="shared" si="12"/>
        <v>213</v>
      </c>
      <c r="W196" s="1" t="s">
        <v>445</v>
      </c>
      <c r="X196" s="7">
        <f t="shared" si="13"/>
        <v>10.65</v>
      </c>
      <c r="Y196" s="1">
        <f t="shared" si="14"/>
        <v>10</v>
      </c>
      <c r="Z196" s="6">
        <f t="shared" si="15"/>
        <v>200</v>
      </c>
    </row>
    <row r="197" spans="2:26" x14ac:dyDescent="0.25">
      <c r="B197" s="1" t="s">
        <v>27</v>
      </c>
      <c r="C197" s="1" t="s">
        <v>28</v>
      </c>
      <c r="D197" s="1" t="s">
        <v>139</v>
      </c>
      <c r="E197" s="1" t="s">
        <v>402</v>
      </c>
      <c r="F197" s="1" t="s">
        <v>641</v>
      </c>
      <c r="G197" s="1" t="s">
        <v>440</v>
      </c>
      <c r="H197" s="1" t="s">
        <v>551</v>
      </c>
      <c r="I197" s="1" t="s">
        <v>552</v>
      </c>
      <c r="J197" s="1" t="s">
        <v>441</v>
      </c>
      <c r="K197" s="1" t="s">
        <v>442</v>
      </c>
      <c r="L197" s="1" t="s">
        <v>419</v>
      </c>
      <c r="M197" s="1" t="s">
        <v>420</v>
      </c>
      <c r="N197" s="1" t="s">
        <v>672</v>
      </c>
      <c r="O197" s="1" t="s">
        <v>498</v>
      </c>
      <c r="P197" s="1" t="s">
        <v>673</v>
      </c>
      <c r="Q197" s="5">
        <v>16.75</v>
      </c>
      <c r="R197" s="5">
        <v>50</v>
      </c>
      <c r="S197" s="1" t="s">
        <v>65</v>
      </c>
      <c r="T197" s="6">
        <v>238</v>
      </c>
      <c r="U197" s="6">
        <v>0</v>
      </c>
      <c r="V197" s="6">
        <f t="shared" si="12"/>
        <v>238</v>
      </c>
      <c r="W197" s="1" t="s">
        <v>414</v>
      </c>
      <c r="X197" s="7">
        <f t="shared" si="13"/>
        <v>13.222222222222221</v>
      </c>
      <c r="Y197" s="1">
        <f t="shared" si="14"/>
        <v>13</v>
      </c>
      <c r="Z197" s="6">
        <f t="shared" si="15"/>
        <v>234</v>
      </c>
    </row>
    <row r="198" spans="2:26" x14ac:dyDescent="0.25">
      <c r="B198" s="1" t="s">
        <v>27</v>
      </c>
      <c r="C198" s="1" t="s">
        <v>28</v>
      </c>
      <c r="D198" s="1" t="s">
        <v>139</v>
      </c>
      <c r="E198" s="1" t="s">
        <v>402</v>
      </c>
      <c r="F198" s="1" t="s">
        <v>641</v>
      </c>
      <c r="G198" s="1" t="s">
        <v>440</v>
      </c>
      <c r="H198" s="1" t="s">
        <v>381</v>
      </c>
      <c r="I198" s="1" t="s">
        <v>382</v>
      </c>
      <c r="J198" s="1" t="s">
        <v>495</v>
      </c>
      <c r="K198" s="1" t="s">
        <v>496</v>
      </c>
      <c r="L198" s="1" t="s">
        <v>409</v>
      </c>
      <c r="M198" s="1" t="s">
        <v>410</v>
      </c>
      <c r="N198" s="1" t="s">
        <v>674</v>
      </c>
      <c r="O198" s="1" t="s">
        <v>498</v>
      </c>
      <c r="P198" s="1" t="s">
        <v>675</v>
      </c>
      <c r="Q198" s="5">
        <v>15.5</v>
      </c>
      <c r="R198" s="5">
        <v>50</v>
      </c>
      <c r="S198" s="1" t="s">
        <v>65</v>
      </c>
      <c r="T198" s="6">
        <v>11</v>
      </c>
      <c r="U198" s="6">
        <v>0</v>
      </c>
      <c r="V198" s="6">
        <f t="shared" si="12"/>
        <v>11</v>
      </c>
      <c r="W198" s="1" t="s">
        <v>445</v>
      </c>
      <c r="X198" s="7">
        <f t="shared" si="13"/>
        <v>0.55000000000000004</v>
      </c>
      <c r="Y198" s="1">
        <f t="shared" si="14"/>
        <v>0</v>
      </c>
      <c r="Z198" s="6">
        <f t="shared" si="15"/>
        <v>0</v>
      </c>
    </row>
    <row r="199" spans="2:26" x14ac:dyDescent="0.25">
      <c r="B199" s="1" t="s">
        <v>27</v>
      </c>
      <c r="C199" s="1" t="s">
        <v>28</v>
      </c>
      <c r="D199" s="1" t="s">
        <v>139</v>
      </c>
      <c r="E199" s="1" t="s">
        <v>402</v>
      </c>
      <c r="F199" s="1" t="s">
        <v>641</v>
      </c>
      <c r="G199" s="1" t="s">
        <v>440</v>
      </c>
      <c r="H199" s="1" t="s">
        <v>381</v>
      </c>
      <c r="I199" s="1" t="s">
        <v>382</v>
      </c>
      <c r="J199" s="1" t="s">
        <v>495</v>
      </c>
      <c r="K199" s="1" t="s">
        <v>496</v>
      </c>
      <c r="L199" s="1" t="s">
        <v>415</v>
      </c>
      <c r="M199" s="1" t="s">
        <v>416</v>
      </c>
      <c r="N199" s="1" t="s">
        <v>676</v>
      </c>
      <c r="O199" s="1" t="s">
        <v>498</v>
      </c>
      <c r="P199" s="1" t="s">
        <v>677</v>
      </c>
      <c r="Q199" s="5">
        <v>15.5</v>
      </c>
      <c r="R199" s="5">
        <v>50</v>
      </c>
      <c r="S199" s="1" t="s">
        <v>65</v>
      </c>
      <c r="T199" s="6">
        <v>97</v>
      </c>
      <c r="U199" s="6">
        <v>0</v>
      </c>
      <c r="V199" s="6">
        <f t="shared" si="12"/>
        <v>97</v>
      </c>
      <c r="W199" s="1" t="s">
        <v>445</v>
      </c>
      <c r="X199" s="7">
        <f t="shared" si="13"/>
        <v>4.8499999999999996</v>
      </c>
      <c r="Y199" s="1">
        <f t="shared" si="14"/>
        <v>4</v>
      </c>
      <c r="Z199" s="6">
        <f t="shared" si="15"/>
        <v>80</v>
      </c>
    </row>
    <row r="200" spans="2:26" x14ac:dyDescent="0.25">
      <c r="B200" s="1" t="s">
        <v>27</v>
      </c>
      <c r="C200" s="1" t="s">
        <v>28</v>
      </c>
      <c r="D200" s="1" t="s">
        <v>139</v>
      </c>
      <c r="E200" s="1" t="s">
        <v>402</v>
      </c>
      <c r="F200" s="1" t="s">
        <v>641</v>
      </c>
      <c r="G200" s="1" t="s">
        <v>440</v>
      </c>
      <c r="H200" s="1" t="s">
        <v>381</v>
      </c>
      <c r="I200" s="1" t="s">
        <v>382</v>
      </c>
      <c r="J200" s="1" t="s">
        <v>495</v>
      </c>
      <c r="K200" s="1" t="s">
        <v>496</v>
      </c>
      <c r="L200" s="1" t="s">
        <v>419</v>
      </c>
      <c r="M200" s="1" t="s">
        <v>420</v>
      </c>
      <c r="N200" s="1" t="s">
        <v>678</v>
      </c>
      <c r="O200" s="1" t="s">
        <v>498</v>
      </c>
      <c r="P200" s="1" t="s">
        <v>679</v>
      </c>
      <c r="Q200" s="5">
        <v>15.5</v>
      </c>
      <c r="R200" s="5">
        <v>50</v>
      </c>
      <c r="S200" s="1" t="s">
        <v>65</v>
      </c>
      <c r="T200" s="6">
        <v>7</v>
      </c>
      <c r="U200" s="6">
        <v>0</v>
      </c>
      <c r="V200" s="6">
        <f t="shared" si="12"/>
        <v>7</v>
      </c>
      <c r="W200" s="1" t="s">
        <v>414</v>
      </c>
      <c r="X200" s="7">
        <f t="shared" si="13"/>
        <v>0.3888888888888889</v>
      </c>
      <c r="Y200" s="1">
        <f t="shared" si="14"/>
        <v>0</v>
      </c>
      <c r="Z200" s="6">
        <f t="shared" si="15"/>
        <v>0</v>
      </c>
    </row>
    <row r="201" spans="2:26" x14ac:dyDescent="0.25">
      <c r="B201" s="1" t="s">
        <v>27</v>
      </c>
      <c r="C201" s="1" t="s">
        <v>28</v>
      </c>
      <c r="D201" s="1" t="s">
        <v>139</v>
      </c>
      <c r="E201" s="1" t="s">
        <v>402</v>
      </c>
      <c r="F201" s="1" t="s">
        <v>641</v>
      </c>
      <c r="G201" s="1" t="s">
        <v>440</v>
      </c>
      <c r="H201" s="1" t="s">
        <v>226</v>
      </c>
      <c r="I201" s="1" t="s">
        <v>227</v>
      </c>
      <c r="J201" s="1" t="s">
        <v>441</v>
      </c>
      <c r="K201" s="1" t="s">
        <v>442</v>
      </c>
      <c r="L201" s="1" t="s">
        <v>409</v>
      </c>
      <c r="M201" s="1" t="s">
        <v>410</v>
      </c>
      <c r="N201" s="1" t="s">
        <v>680</v>
      </c>
      <c r="O201" s="1" t="s">
        <v>498</v>
      </c>
      <c r="P201" s="1" t="s">
        <v>681</v>
      </c>
      <c r="Q201" s="5">
        <v>16.75</v>
      </c>
      <c r="R201" s="5">
        <v>50</v>
      </c>
      <c r="S201" s="1" t="s">
        <v>65</v>
      </c>
      <c r="T201" s="6">
        <v>563</v>
      </c>
      <c r="U201" s="6">
        <v>0</v>
      </c>
      <c r="V201" s="6">
        <f t="shared" si="12"/>
        <v>563</v>
      </c>
      <c r="W201" s="1" t="s">
        <v>445</v>
      </c>
      <c r="X201" s="7">
        <f t="shared" si="13"/>
        <v>28.15</v>
      </c>
      <c r="Y201" s="1">
        <f t="shared" si="14"/>
        <v>28</v>
      </c>
      <c r="Z201" s="6">
        <f t="shared" si="15"/>
        <v>560</v>
      </c>
    </row>
    <row r="202" spans="2:26" x14ac:dyDescent="0.25">
      <c r="B202" s="1" t="s">
        <v>27</v>
      </c>
      <c r="C202" s="1" t="s">
        <v>28</v>
      </c>
      <c r="D202" s="1" t="s">
        <v>139</v>
      </c>
      <c r="E202" s="1" t="s">
        <v>402</v>
      </c>
      <c r="F202" s="1" t="s">
        <v>641</v>
      </c>
      <c r="G202" s="1" t="s">
        <v>440</v>
      </c>
      <c r="H202" s="1" t="s">
        <v>226</v>
      </c>
      <c r="I202" s="1" t="s">
        <v>227</v>
      </c>
      <c r="J202" s="1" t="s">
        <v>441</v>
      </c>
      <c r="K202" s="1" t="s">
        <v>442</v>
      </c>
      <c r="L202" s="1" t="s">
        <v>415</v>
      </c>
      <c r="M202" s="1" t="s">
        <v>416</v>
      </c>
      <c r="N202" s="1" t="s">
        <v>682</v>
      </c>
      <c r="O202" s="1" t="s">
        <v>498</v>
      </c>
      <c r="P202" s="1" t="s">
        <v>683</v>
      </c>
      <c r="Q202" s="5">
        <v>16.75</v>
      </c>
      <c r="R202" s="5">
        <v>50</v>
      </c>
      <c r="S202" s="1" t="s">
        <v>65</v>
      </c>
      <c r="T202" s="6">
        <v>488</v>
      </c>
      <c r="U202" s="6">
        <v>0</v>
      </c>
      <c r="V202" s="6">
        <f t="shared" si="12"/>
        <v>488</v>
      </c>
      <c r="W202" s="1" t="s">
        <v>445</v>
      </c>
      <c r="X202" s="7">
        <f t="shared" si="13"/>
        <v>24.4</v>
      </c>
      <c r="Y202" s="1">
        <f t="shared" si="14"/>
        <v>24</v>
      </c>
      <c r="Z202" s="6">
        <f t="shared" si="15"/>
        <v>480</v>
      </c>
    </row>
    <row r="203" spans="2:26" x14ac:dyDescent="0.25">
      <c r="B203" s="1" t="s">
        <v>27</v>
      </c>
      <c r="C203" s="1" t="s">
        <v>28</v>
      </c>
      <c r="D203" s="1" t="s">
        <v>139</v>
      </c>
      <c r="E203" s="1" t="s">
        <v>402</v>
      </c>
      <c r="F203" s="1" t="s">
        <v>641</v>
      </c>
      <c r="G203" s="1" t="s">
        <v>440</v>
      </c>
      <c r="H203" s="1" t="s">
        <v>226</v>
      </c>
      <c r="I203" s="1" t="s">
        <v>227</v>
      </c>
      <c r="J203" s="1" t="s">
        <v>441</v>
      </c>
      <c r="K203" s="1" t="s">
        <v>442</v>
      </c>
      <c r="L203" s="1" t="s">
        <v>419</v>
      </c>
      <c r="M203" s="1" t="s">
        <v>420</v>
      </c>
      <c r="N203" s="1" t="s">
        <v>684</v>
      </c>
      <c r="O203" s="1" t="s">
        <v>498</v>
      </c>
      <c r="P203" s="1" t="s">
        <v>685</v>
      </c>
      <c r="Q203" s="5">
        <v>16.75</v>
      </c>
      <c r="R203" s="5">
        <v>50</v>
      </c>
      <c r="S203" s="1" t="s">
        <v>65</v>
      </c>
      <c r="T203" s="6">
        <v>298</v>
      </c>
      <c r="U203" s="6">
        <v>0</v>
      </c>
      <c r="V203" s="6">
        <f t="shared" si="12"/>
        <v>298</v>
      </c>
      <c r="W203" s="1" t="s">
        <v>414</v>
      </c>
      <c r="X203" s="7">
        <f t="shared" si="13"/>
        <v>16.555555555555557</v>
      </c>
      <c r="Y203" s="1">
        <f t="shared" si="14"/>
        <v>16</v>
      </c>
      <c r="Z203" s="6">
        <f t="shared" si="15"/>
        <v>288</v>
      </c>
    </row>
    <row r="204" spans="2:26" x14ac:dyDescent="0.25">
      <c r="B204" s="1" t="s">
        <v>27</v>
      </c>
      <c r="C204" s="1" t="s">
        <v>28</v>
      </c>
      <c r="D204" s="1" t="s">
        <v>139</v>
      </c>
      <c r="E204" s="1" t="s">
        <v>402</v>
      </c>
      <c r="F204" s="1" t="s">
        <v>641</v>
      </c>
      <c r="G204" s="1" t="s">
        <v>440</v>
      </c>
      <c r="H204" s="1" t="s">
        <v>593</v>
      </c>
      <c r="I204" s="1" t="s">
        <v>594</v>
      </c>
      <c r="J204" s="1" t="s">
        <v>642</v>
      </c>
      <c r="K204" s="1" t="s">
        <v>643</v>
      </c>
      <c r="L204" s="1" t="s">
        <v>409</v>
      </c>
      <c r="M204" s="1" t="s">
        <v>410</v>
      </c>
      <c r="N204" s="1" t="s">
        <v>686</v>
      </c>
      <c r="O204" s="1" t="s">
        <v>498</v>
      </c>
      <c r="P204" s="1" t="s">
        <v>687</v>
      </c>
      <c r="Q204" s="5">
        <v>14.5</v>
      </c>
      <c r="R204" s="5">
        <v>45</v>
      </c>
      <c r="S204" s="1" t="s">
        <v>65</v>
      </c>
      <c r="T204" s="6">
        <v>336</v>
      </c>
      <c r="U204" s="6">
        <v>0</v>
      </c>
      <c r="V204" s="6">
        <f t="shared" si="12"/>
        <v>336</v>
      </c>
      <c r="W204" s="1" t="s">
        <v>445</v>
      </c>
      <c r="X204" s="7">
        <f t="shared" si="13"/>
        <v>16.8</v>
      </c>
      <c r="Y204" s="1">
        <f t="shared" si="14"/>
        <v>16</v>
      </c>
      <c r="Z204" s="6">
        <f t="shared" si="15"/>
        <v>320</v>
      </c>
    </row>
    <row r="205" spans="2:26" x14ac:dyDescent="0.25">
      <c r="B205" s="1" t="s">
        <v>27</v>
      </c>
      <c r="C205" s="1" t="s">
        <v>28</v>
      </c>
      <c r="D205" s="1" t="s">
        <v>139</v>
      </c>
      <c r="E205" s="1" t="s">
        <v>402</v>
      </c>
      <c r="F205" s="1" t="s">
        <v>641</v>
      </c>
      <c r="G205" s="1" t="s">
        <v>440</v>
      </c>
      <c r="H205" s="1" t="s">
        <v>593</v>
      </c>
      <c r="I205" s="1" t="s">
        <v>594</v>
      </c>
      <c r="J205" s="1" t="s">
        <v>642</v>
      </c>
      <c r="K205" s="1" t="s">
        <v>643</v>
      </c>
      <c r="L205" s="1" t="s">
        <v>415</v>
      </c>
      <c r="M205" s="1" t="s">
        <v>416</v>
      </c>
      <c r="N205" s="1" t="s">
        <v>688</v>
      </c>
      <c r="O205" s="1" t="s">
        <v>498</v>
      </c>
      <c r="P205" s="1" t="s">
        <v>689</v>
      </c>
      <c r="Q205" s="5">
        <v>14.5</v>
      </c>
      <c r="R205" s="5">
        <v>45</v>
      </c>
      <c r="S205" s="1" t="s">
        <v>65</v>
      </c>
      <c r="T205" s="6">
        <v>314</v>
      </c>
      <c r="U205" s="6">
        <v>0</v>
      </c>
      <c r="V205" s="6">
        <f t="shared" si="12"/>
        <v>314</v>
      </c>
      <c r="W205" s="1" t="s">
        <v>445</v>
      </c>
      <c r="X205" s="7">
        <f t="shared" si="13"/>
        <v>15.7</v>
      </c>
      <c r="Y205" s="1">
        <f t="shared" si="14"/>
        <v>15</v>
      </c>
      <c r="Z205" s="6">
        <f t="shared" si="15"/>
        <v>300</v>
      </c>
    </row>
    <row r="206" spans="2:26" x14ac:dyDescent="0.25">
      <c r="B206" s="1" t="s">
        <v>27</v>
      </c>
      <c r="C206" s="1" t="s">
        <v>28</v>
      </c>
      <c r="D206" s="1" t="s">
        <v>139</v>
      </c>
      <c r="E206" s="1" t="s">
        <v>402</v>
      </c>
      <c r="F206" s="1" t="s">
        <v>641</v>
      </c>
      <c r="G206" s="1" t="s">
        <v>440</v>
      </c>
      <c r="H206" s="1" t="s">
        <v>593</v>
      </c>
      <c r="I206" s="1" t="s">
        <v>594</v>
      </c>
      <c r="J206" s="1" t="s">
        <v>642</v>
      </c>
      <c r="K206" s="1" t="s">
        <v>643</v>
      </c>
      <c r="L206" s="1" t="s">
        <v>419</v>
      </c>
      <c r="M206" s="1" t="s">
        <v>420</v>
      </c>
      <c r="N206" s="1" t="s">
        <v>690</v>
      </c>
      <c r="O206" s="1" t="s">
        <v>498</v>
      </c>
      <c r="P206" s="1" t="s">
        <v>691</v>
      </c>
      <c r="Q206" s="5">
        <v>14.5</v>
      </c>
      <c r="R206" s="5">
        <v>45</v>
      </c>
      <c r="S206" s="1" t="s">
        <v>65</v>
      </c>
      <c r="T206" s="6">
        <v>324</v>
      </c>
      <c r="U206" s="6">
        <v>0</v>
      </c>
      <c r="V206" s="6">
        <f t="shared" si="12"/>
        <v>324</v>
      </c>
      <c r="W206" s="1" t="s">
        <v>414</v>
      </c>
      <c r="X206" s="7">
        <f t="shared" si="13"/>
        <v>18</v>
      </c>
      <c r="Y206" s="1">
        <f t="shared" si="14"/>
        <v>18</v>
      </c>
      <c r="Z206" s="6">
        <f t="shared" si="15"/>
        <v>324</v>
      </c>
    </row>
    <row r="207" spans="2:26" x14ac:dyDescent="0.25">
      <c r="B207" s="1" t="s">
        <v>27</v>
      </c>
      <c r="C207" s="1" t="s">
        <v>28</v>
      </c>
      <c r="D207" s="1" t="s">
        <v>139</v>
      </c>
      <c r="E207" s="1" t="s">
        <v>402</v>
      </c>
      <c r="F207" s="1" t="s">
        <v>641</v>
      </c>
      <c r="G207" s="1" t="s">
        <v>440</v>
      </c>
      <c r="H207" s="1" t="s">
        <v>615</v>
      </c>
      <c r="I207" s="1" t="s">
        <v>616</v>
      </c>
      <c r="J207" s="1" t="s">
        <v>642</v>
      </c>
      <c r="K207" s="1" t="s">
        <v>643</v>
      </c>
      <c r="L207" s="1" t="s">
        <v>409</v>
      </c>
      <c r="M207" s="1" t="s">
        <v>410</v>
      </c>
      <c r="N207" s="1" t="s">
        <v>692</v>
      </c>
      <c r="O207" s="1" t="s">
        <v>498</v>
      </c>
      <c r="P207" s="1" t="s">
        <v>693</v>
      </c>
      <c r="Q207" s="5">
        <v>14.5</v>
      </c>
      <c r="R207" s="5">
        <v>45</v>
      </c>
      <c r="S207" s="1" t="s">
        <v>65</v>
      </c>
      <c r="T207" s="6">
        <v>336</v>
      </c>
      <c r="U207" s="6">
        <v>0</v>
      </c>
      <c r="V207" s="6">
        <f t="shared" si="12"/>
        <v>336</v>
      </c>
      <c r="W207" s="1" t="s">
        <v>445</v>
      </c>
      <c r="X207" s="7">
        <f t="shared" si="13"/>
        <v>16.8</v>
      </c>
      <c r="Y207" s="1">
        <f t="shared" si="14"/>
        <v>16</v>
      </c>
      <c r="Z207" s="6">
        <f t="shared" si="15"/>
        <v>320</v>
      </c>
    </row>
    <row r="208" spans="2:26" x14ac:dyDescent="0.25">
      <c r="B208" s="1" t="s">
        <v>27</v>
      </c>
      <c r="C208" s="1" t="s">
        <v>28</v>
      </c>
      <c r="D208" s="1" t="s">
        <v>139</v>
      </c>
      <c r="E208" s="1" t="s">
        <v>402</v>
      </c>
      <c r="F208" s="1" t="s">
        <v>641</v>
      </c>
      <c r="G208" s="1" t="s">
        <v>440</v>
      </c>
      <c r="H208" s="1" t="s">
        <v>615</v>
      </c>
      <c r="I208" s="1" t="s">
        <v>616</v>
      </c>
      <c r="J208" s="1" t="s">
        <v>642</v>
      </c>
      <c r="K208" s="1" t="s">
        <v>643</v>
      </c>
      <c r="L208" s="1" t="s">
        <v>415</v>
      </c>
      <c r="M208" s="1" t="s">
        <v>416</v>
      </c>
      <c r="N208" s="1" t="s">
        <v>694</v>
      </c>
      <c r="O208" s="1" t="s">
        <v>498</v>
      </c>
      <c r="P208" s="1" t="s">
        <v>695</v>
      </c>
      <c r="Q208" s="5">
        <v>14.5</v>
      </c>
      <c r="R208" s="5">
        <v>45</v>
      </c>
      <c r="S208" s="1" t="s">
        <v>65</v>
      </c>
      <c r="T208" s="6">
        <v>402</v>
      </c>
      <c r="U208" s="6">
        <v>0</v>
      </c>
      <c r="V208" s="6">
        <f t="shared" si="12"/>
        <v>402</v>
      </c>
      <c r="W208" s="1" t="s">
        <v>445</v>
      </c>
      <c r="X208" s="7">
        <f t="shared" si="13"/>
        <v>20.100000000000001</v>
      </c>
      <c r="Y208" s="1">
        <f t="shared" si="14"/>
        <v>20</v>
      </c>
      <c r="Z208" s="6">
        <f t="shared" si="15"/>
        <v>400</v>
      </c>
    </row>
    <row r="209" spans="2:26" x14ac:dyDescent="0.25">
      <c r="B209" s="1" t="s">
        <v>27</v>
      </c>
      <c r="C209" s="1" t="s">
        <v>28</v>
      </c>
      <c r="D209" s="1" t="s">
        <v>139</v>
      </c>
      <c r="E209" s="1" t="s">
        <v>402</v>
      </c>
      <c r="F209" s="1" t="s">
        <v>641</v>
      </c>
      <c r="G209" s="1" t="s">
        <v>440</v>
      </c>
      <c r="H209" s="1" t="s">
        <v>615</v>
      </c>
      <c r="I209" s="1" t="s">
        <v>616</v>
      </c>
      <c r="J209" s="1" t="s">
        <v>642</v>
      </c>
      <c r="K209" s="1" t="s">
        <v>643</v>
      </c>
      <c r="L209" s="1" t="s">
        <v>419</v>
      </c>
      <c r="M209" s="1" t="s">
        <v>420</v>
      </c>
      <c r="N209" s="1" t="s">
        <v>696</v>
      </c>
      <c r="O209" s="1" t="s">
        <v>498</v>
      </c>
      <c r="P209" s="1" t="s">
        <v>697</v>
      </c>
      <c r="Q209" s="5">
        <v>14.5</v>
      </c>
      <c r="R209" s="5">
        <v>45</v>
      </c>
      <c r="S209" s="1" t="s">
        <v>65</v>
      </c>
      <c r="T209" s="6">
        <v>296</v>
      </c>
      <c r="U209" s="6">
        <v>0</v>
      </c>
      <c r="V209" s="6">
        <f t="shared" si="12"/>
        <v>296</v>
      </c>
      <c r="W209" s="1" t="s">
        <v>414</v>
      </c>
      <c r="X209" s="7">
        <f t="shared" si="13"/>
        <v>16.444444444444443</v>
      </c>
      <c r="Y209" s="1">
        <f t="shared" si="14"/>
        <v>16</v>
      </c>
      <c r="Z209" s="6">
        <f t="shared" si="15"/>
        <v>288</v>
      </c>
    </row>
    <row r="210" spans="2:26" x14ac:dyDescent="0.25">
      <c r="B210" s="1" t="s">
        <v>27</v>
      </c>
      <c r="C210" s="1" t="s">
        <v>28</v>
      </c>
      <c r="D210" s="1" t="s">
        <v>139</v>
      </c>
      <c r="E210" s="1" t="s">
        <v>402</v>
      </c>
      <c r="F210" s="1" t="s">
        <v>641</v>
      </c>
      <c r="G210" s="1" t="s">
        <v>440</v>
      </c>
      <c r="H210" s="1" t="s">
        <v>464</v>
      </c>
      <c r="I210" s="1" t="s">
        <v>465</v>
      </c>
      <c r="J210" s="1" t="s">
        <v>441</v>
      </c>
      <c r="K210" s="1" t="s">
        <v>442</v>
      </c>
      <c r="L210" s="1" t="s">
        <v>409</v>
      </c>
      <c r="M210" s="1" t="s">
        <v>410</v>
      </c>
      <c r="N210" s="1" t="s">
        <v>698</v>
      </c>
      <c r="O210" s="1" t="s">
        <v>498</v>
      </c>
      <c r="P210" s="1" t="s">
        <v>699</v>
      </c>
      <c r="Q210" s="5">
        <v>16.75</v>
      </c>
      <c r="R210" s="5">
        <v>50</v>
      </c>
      <c r="S210" s="1" t="s">
        <v>65</v>
      </c>
      <c r="T210" s="6">
        <v>500</v>
      </c>
      <c r="U210" s="6">
        <v>0</v>
      </c>
      <c r="V210" s="6">
        <f t="shared" si="12"/>
        <v>500</v>
      </c>
      <c r="W210" s="1" t="s">
        <v>445</v>
      </c>
      <c r="X210" s="7">
        <f t="shared" si="13"/>
        <v>25</v>
      </c>
      <c r="Y210" s="1">
        <f t="shared" si="14"/>
        <v>25</v>
      </c>
      <c r="Z210" s="6">
        <f t="shared" si="15"/>
        <v>500</v>
      </c>
    </row>
    <row r="211" spans="2:26" x14ac:dyDescent="0.25">
      <c r="B211" s="1" t="s">
        <v>27</v>
      </c>
      <c r="C211" s="1" t="s">
        <v>28</v>
      </c>
      <c r="D211" s="1" t="s">
        <v>139</v>
      </c>
      <c r="E211" s="1" t="s">
        <v>402</v>
      </c>
      <c r="F211" s="1" t="s">
        <v>641</v>
      </c>
      <c r="G211" s="1" t="s">
        <v>440</v>
      </c>
      <c r="H211" s="1" t="s">
        <v>464</v>
      </c>
      <c r="I211" s="1" t="s">
        <v>465</v>
      </c>
      <c r="J211" s="1" t="s">
        <v>441</v>
      </c>
      <c r="K211" s="1" t="s">
        <v>442</v>
      </c>
      <c r="L211" s="1" t="s">
        <v>415</v>
      </c>
      <c r="M211" s="1" t="s">
        <v>416</v>
      </c>
      <c r="N211" s="1" t="s">
        <v>700</v>
      </c>
      <c r="O211" s="1" t="s">
        <v>498</v>
      </c>
      <c r="P211" s="1" t="s">
        <v>701</v>
      </c>
      <c r="Q211" s="5">
        <v>16.75</v>
      </c>
      <c r="R211" s="5">
        <v>50</v>
      </c>
      <c r="S211" s="1" t="s">
        <v>65</v>
      </c>
      <c r="T211" s="6">
        <v>465</v>
      </c>
      <c r="U211" s="6">
        <v>0</v>
      </c>
      <c r="V211" s="6">
        <f t="shared" si="12"/>
        <v>465</v>
      </c>
      <c r="W211" s="1" t="s">
        <v>445</v>
      </c>
      <c r="X211" s="7">
        <f t="shared" si="13"/>
        <v>23.25</v>
      </c>
      <c r="Y211" s="1">
        <f t="shared" si="14"/>
        <v>23</v>
      </c>
      <c r="Z211" s="6">
        <f t="shared" si="15"/>
        <v>460</v>
      </c>
    </row>
    <row r="212" spans="2:26" x14ac:dyDescent="0.25">
      <c r="B212" s="1" t="s">
        <v>27</v>
      </c>
      <c r="C212" s="1" t="s">
        <v>28</v>
      </c>
      <c r="D212" s="1" t="s">
        <v>139</v>
      </c>
      <c r="E212" s="1" t="s">
        <v>402</v>
      </c>
      <c r="F212" s="1" t="s">
        <v>641</v>
      </c>
      <c r="G212" s="1" t="s">
        <v>440</v>
      </c>
      <c r="H212" s="1" t="s">
        <v>464</v>
      </c>
      <c r="I212" s="1" t="s">
        <v>465</v>
      </c>
      <c r="J212" s="1" t="s">
        <v>441</v>
      </c>
      <c r="K212" s="1" t="s">
        <v>442</v>
      </c>
      <c r="L212" s="1" t="s">
        <v>419</v>
      </c>
      <c r="M212" s="1" t="s">
        <v>420</v>
      </c>
      <c r="N212" s="1" t="s">
        <v>702</v>
      </c>
      <c r="O212" s="1" t="s">
        <v>498</v>
      </c>
      <c r="P212" s="1" t="s">
        <v>703</v>
      </c>
      <c r="Q212" s="5">
        <v>16.75</v>
      </c>
      <c r="R212" s="5">
        <v>50</v>
      </c>
      <c r="S212" s="1" t="s">
        <v>65</v>
      </c>
      <c r="T212" s="6">
        <v>245</v>
      </c>
      <c r="U212" s="6">
        <v>0</v>
      </c>
      <c r="V212" s="6">
        <f t="shared" si="12"/>
        <v>245</v>
      </c>
      <c r="W212" s="1" t="s">
        <v>414</v>
      </c>
      <c r="X212" s="7">
        <f t="shared" si="13"/>
        <v>13.611111111111111</v>
      </c>
      <c r="Y212" s="1">
        <f t="shared" si="14"/>
        <v>13</v>
      </c>
      <c r="Z212" s="6">
        <f t="shared" si="15"/>
        <v>234</v>
      </c>
    </row>
    <row r="213" spans="2:26" x14ac:dyDescent="0.25">
      <c r="B213" s="1" t="s">
        <v>27</v>
      </c>
      <c r="C213" s="1" t="s">
        <v>28</v>
      </c>
      <c r="D213" s="1" t="s">
        <v>84</v>
      </c>
      <c r="E213" s="1" t="s">
        <v>704</v>
      </c>
      <c r="F213" s="1" t="s">
        <v>705</v>
      </c>
      <c r="G213" s="1" t="s">
        <v>706</v>
      </c>
      <c r="H213" s="1" t="s">
        <v>707</v>
      </c>
      <c r="I213" s="1" t="s">
        <v>708</v>
      </c>
      <c r="J213" s="1" t="s">
        <v>709</v>
      </c>
      <c r="K213" s="1" t="s">
        <v>710</v>
      </c>
      <c r="L213" s="1" t="s">
        <v>45</v>
      </c>
      <c r="M213" s="1" t="s">
        <v>46</v>
      </c>
      <c r="N213" s="1" t="s">
        <v>711</v>
      </c>
      <c r="O213" s="1" t="s">
        <v>712</v>
      </c>
      <c r="P213" s="1" t="s">
        <v>713</v>
      </c>
      <c r="Q213" s="5">
        <v>26</v>
      </c>
      <c r="R213" s="5">
        <v>65</v>
      </c>
      <c r="S213" s="1" t="s">
        <v>55</v>
      </c>
      <c r="T213" s="6">
        <v>5</v>
      </c>
      <c r="U213" s="6">
        <v>2</v>
      </c>
      <c r="V213" s="6">
        <f t="shared" si="12"/>
        <v>7</v>
      </c>
      <c r="W213" s="1" t="s">
        <v>714</v>
      </c>
      <c r="X213" s="7">
        <f t="shared" si="13"/>
        <v>0.58333333333333337</v>
      </c>
      <c r="Y213" s="1">
        <f t="shared" si="14"/>
        <v>0</v>
      </c>
      <c r="Z213" s="6">
        <f t="shared" si="15"/>
        <v>0</v>
      </c>
    </row>
    <row r="214" spans="2:26" x14ac:dyDescent="0.25">
      <c r="B214" s="1" t="s">
        <v>27</v>
      </c>
      <c r="C214" s="1" t="s">
        <v>28</v>
      </c>
      <c r="D214" s="1" t="s">
        <v>72</v>
      </c>
      <c r="E214" s="1" t="s">
        <v>402</v>
      </c>
      <c r="F214" s="1" t="s">
        <v>715</v>
      </c>
      <c r="G214" s="1" t="s">
        <v>716</v>
      </c>
      <c r="H214" s="1" t="s">
        <v>513</v>
      </c>
      <c r="I214" s="1" t="s">
        <v>514</v>
      </c>
      <c r="J214" s="1" t="s">
        <v>717</v>
      </c>
      <c r="K214" s="1" t="s">
        <v>718</v>
      </c>
      <c r="L214" s="1" t="s">
        <v>468</v>
      </c>
      <c r="M214" s="1" t="s">
        <v>469</v>
      </c>
      <c r="N214" s="1" t="s">
        <v>719</v>
      </c>
      <c r="O214" s="1" t="s">
        <v>471</v>
      </c>
      <c r="P214" s="1" t="s">
        <v>720</v>
      </c>
      <c r="Q214" s="5">
        <v>16.75</v>
      </c>
      <c r="R214" s="5">
        <v>50</v>
      </c>
      <c r="S214" s="1" t="s">
        <v>65</v>
      </c>
      <c r="T214" s="6">
        <v>40</v>
      </c>
      <c r="U214" s="6">
        <v>96</v>
      </c>
      <c r="V214" s="6">
        <f t="shared" si="12"/>
        <v>136</v>
      </c>
      <c r="W214" s="1" t="s">
        <v>53</v>
      </c>
      <c r="X214" s="7">
        <f t="shared" si="13"/>
        <v>4.5333333333333332</v>
      </c>
      <c r="Y214" s="1">
        <f t="shared" si="14"/>
        <v>4</v>
      </c>
      <c r="Z214" s="6">
        <f t="shared" si="15"/>
        <v>120</v>
      </c>
    </row>
    <row r="215" spans="2:26" x14ac:dyDescent="0.25">
      <c r="B215" s="1" t="s">
        <v>27</v>
      </c>
      <c r="C215" s="1" t="s">
        <v>28</v>
      </c>
      <c r="D215" s="1" t="s">
        <v>72</v>
      </c>
      <c r="E215" s="1" t="s">
        <v>402</v>
      </c>
      <c r="F215" s="1" t="s">
        <v>715</v>
      </c>
      <c r="G215" s="1" t="s">
        <v>716</v>
      </c>
      <c r="H215" s="1" t="s">
        <v>517</v>
      </c>
      <c r="I215" s="1" t="s">
        <v>374</v>
      </c>
      <c r="J215" s="1" t="s">
        <v>721</v>
      </c>
      <c r="K215" s="1" t="s">
        <v>722</v>
      </c>
      <c r="L215" s="1" t="s">
        <v>37</v>
      </c>
      <c r="M215" s="1" t="s">
        <v>38</v>
      </c>
      <c r="N215" s="1" t="s">
        <v>723</v>
      </c>
      <c r="O215" s="1" t="s">
        <v>471</v>
      </c>
      <c r="P215" s="1" t="s">
        <v>724</v>
      </c>
      <c r="Q215" s="5">
        <v>15</v>
      </c>
      <c r="R215" s="5">
        <v>50</v>
      </c>
      <c r="S215" s="1" t="s">
        <v>65</v>
      </c>
      <c r="T215" s="6">
        <v>193</v>
      </c>
      <c r="U215" s="6">
        <v>0</v>
      </c>
      <c r="V215" s="6">
        <f t="shared" si="12"/>
        <v>193</v>
      </c>
      <c r="W215" s="1" t="s">
        <v>53</v>
      </c>
      <c r="X215" s="7">
        <f t="shared" si="13"/>
        <v>6.4333333333333336</v>
      </c>
      <c r="Y215" s="1">
        <f t="shared" si="14"/>
        <v>6</v>
      </c>
      <c r="Z215" s="6">
        <f t="shared" si="15"/>
        <v>180</v>
      </c>
    </row>
    <row r="216" spans="2:26" x14ac:dyDescent="0.25">
      <c r="B216" s="1" t="s">
        <v>27</v>
      </c>
      <c r="C216" s="1" t="s">
        <v>28</v>
      </c>
      <c r="D216" s="1" t="s">
        <v>72</v>
      </c>
      <c r="E216" s="1" t="s">
        <v>402</v>
      </c>
      <c r="F216" s="1" t="s">
        <v>715</v>
      </c>
      <c r="G216" s="1" t="s">
        <v>716</v>
      </c>
      <c r="H216" s="1" t="s">
        <v>517</v>
      </c>
      <c r="I216" s="1" t="s">
        <v>374</v>
      </c>
      <c r="J216" s="1" t="s">
        <v>721</v>
      </c>
      <c r="K216" s="1" t="s">
        <v>722</v>
      </c>
      <c r="L216" s="1" t="s">
        <v>45</v>
      </c>
      <c r="M216" s="1" t="s">
        <v>46</v>
      </c>
      <c r="N216" s="1" t="s">
        <v>725</v>
      </c>
      <c r="O216" s="1" t="s">
        <v>471</v>
      </c>
      <c r="P216" s="1" t="s">
        <v>726</v>
      </c>
      <c r="Q216" s="5">
        <v>15</v>
      </c>
      <c r="R216" s="5">
        <v>50</v>
      </c>
      <c r="S216" s="1" t="s">
        <v>65</v>
      </c>
      <c r="T216" s="6">
        <v>269</v>
      </c>
      <c r="U216" s="6">
        <v>5</v>
      </c>
      <c r="V216" s="6">
        <f t="shared" si="12"/>
        <v>274</v>
      </c>
      <c r="W216" s="1" t="s">
        <v>53</v>
      </c>
      <c r="X216" s="7">
        <f t="shared" si="13"/>
        <v>9.1333333333333329</v>
      </c>
      <c r="Y216" s="1">
        <f t="shared" si="14"/>
        <v>9</v>
      </c>
      <c r="Z216" s="6">
        <f t="shared" si="15"/>
        <v>270</v>
      </c>
    </row>
    <row r="217" spans="2:26" x14ac:dyDescent="0.25">
      <c r="B217" s="1" t="s">
        <v>27</v>
      </c>
      <c r="C217" s="1" t="s">
        <v>28</v>
      </c>
      <c r="D217" s="1" t="s">
        <v>72</v>
      </c>
      <c r="E217" s="1" t="s">
        <v>402</v>
      </c>
      <c r="F217" s="1" t="s">
        <v>715</v>
      </c>
      <c r="G217" s="1" t="s">
        <v>716</v>
      </c>
      <c r="H217" s="1" t="s">
        <v>517</v>
      </c>
      <c r="I217" s="1" t="s">
        <v>374</v>
      </c>
      <c r="J217" s="1" t="s">
        <v>721</v>
      </c>
      <c r="K217" s="1" t="s">
        <v>722</v>
      </c>
      <c r="L217" s="1" t="s">
        <v>49</v>
      </c>
      <c r="M217" s="1" t="s">
        <v>50</v>
      </c>
      <c r="N217" s="1" t="s">
        <v>727</v>
      </c>
      <c r="O217" s="1" t="s">
        <v>471</v>
      </c>
      <c r="P217" s="1" t="s">
        <v>728</v>
      </c>
      <c r="Q217" s="5">
        <v>15</v>
      </c>
      <c r="R217" s="5">
        <v>50</v>
      </c>
      <c r="S217" s="1" t="s">
        <v>65</v>
      </c>
      <c r="T217" s="6">
        <v>348</v>
      </c>
      <c r="U217" s="6">
        <v>3</v>
      </c>
      <c r="V217" s="6">
        <f t="shared" si="12"/>
        <v>351</v>
      </c>
      <c r="W217" s="1" t="s">
        <v>194</v>
      </c>
      <c r="X217" s="7">
        <f t="shared" si="13"/>
        <v>14.625</v>
      </c>
      <c r="Y217" s="1">
        <f t="shared" si="14"/>
        <v>14</v>
      </c>
      <c r="Z217" s="6">
        <f t="shared" si="15"/>
        <v>336</v>
      </c>
    </row>
    <row r="218" spans="2:26" x14ac:dyDescent="0.25">
      <c r="B218" s="1" t="s">
        <v>27</v>
      </c>
      <c r="C218" s="1" t="s">
        <v>28</v>
      </c>
      <c r="D218" s="1" t="s">
        <v>84</v>
      </c>
      <c r="E218" s="1" t="s">
        <v>402</v>
      </c>
      <c r="F218" s="1" t="s">
        <v>729</v>
      </c>
      <c r="G218" s="1" t="s">
        <v>730</v>
      </c>
      <c r="H218" s="1" t="s">
        <v>33</v>
      </c>
      <c r="I218" s="1" t="s">
        <v>34</v>
      </c>
      <c r="J218" s="1" t="s">
        <v>731</v>
      </c>
      <c r="K218" s="1" t="s">
        <v>732</v>
      </c>
      <c r="L218" s="1" t="s">
        <v>37</v>
      </c>
      <c r="M218" s="1" t="s">
        <v>38</v>
      </c>
      <c r="N218" s="1" t="s">
        <v>733</v>
      </c>
      <c r="O218" s="1" t="s">
        <v>471</v>
      </c>
      <c r="P218" s="1" t="s">
        <v>734</v>
      </c>
      <c r="Q218" s="5">
        <v>19.5</v>
      </c>
      <c r="R218" s="5">
        <v>55</v>
      </c>
      <c r="S218" s="1" t="s">
        <v>55</v>
      </c>
      <c r="T218" s="6">
        <v>1184</v>
      </c>
      <c r="U218" s="6">
        <v>9</v>
      </c>
      <c r="V218" s="6">
        <f t="shared" si="12"/>
        <v>1193</v>
      </c>
      <c r="W218" s="1" t="s">
        <v>473</v>
      </c>
      <c r="X218" s="7">
        <f t="shared" si="13"/>
        <v>54.227272727272727</v>
      </c>
      <c r="Y218" s="1">
        <f t="shared" si="14"/>
        <v>54</v>
      </c>
      <c r="Z218" s="6">
        <f t="shared" si="15"/>
        <v>1188</v>
      </c>
    </row>
    <row r="219" spans="2:26" x14ac:dyDescent="0.25">
      <c r="B219" s="1" t="s">
        <v>27</v>
      </c>
      <c r="C219" s="1" t="s">
        <v>28</v>
      </c>
      <c r="D219" s="1" t="s">
        <v>84</v>
      </c>
      <c r="E219" s="1" t="s">
        <v>402</v>
      </c>
      <c r="F219" s="1" t="s">
        <v>729</v>
      </c>
      <c r="G219" s="1" t="s">
        <v>730</v>
      </c>
      <c r="H219" s="1" t="s">
        <v>33</v>
      </c>
      <c r="I219" s="1" t="s">
        <v>34</v>
      </c>
      <c r="J219" s="1" t="s">
        <v>731</v>
      </c>
      <c r="K219" s="1" t="s">
        <v>732</v>
      </c>
      <c r="L219" s="1" t="s">
        <v>56</v>
      </c>
      <c r="M219" s="1" t="s">
        <v>57</v>
      </c>
      <c r="N219" s="1" t="s">
        <v>735</v>
      </c>
      <c r="O219" s="1" t="s">
        <v>471</v>
      </c>
      <c r="P219" s="1" t="s">
        <v>736</v>
      </c>
      <c r="Q219" s="5">
        <v>19.5</v>
      </c>
      <c r="R219" s="5">
        <v>55</v>
      </c>
      <c r="S219" s="1" t="s">
        <v>55</v>
      </c>
      <c r="T219" s="6">
        <v>136</v>
      </c>
      <c r="U219" s="6">
        <v>224</v>
      </c>
      <c r="V219" s="6">
        <f t="shared" si="12"/>
        <v>360</v>
      </c>
      <c r="W219" s="1" t="s">
        <v>414</v>
      </c>
      <c r="X219" s="7">
        <f t="shared" si="13"/>
        <v>20</v>
      </c>
      <c r="Y219" s="1">
        <f t="shared" si="14"/>
        <v>20</v>
      </c>
      <c r="Z219" s="6">
        <f t="shared" si="15"/>
        <v>360</v>
      </c>
    </row>
    <row r="220" spans="2:26" x14ac:dyDescent="0.25">
      <c r="B220" s="1" t="s">
        <v>27</v>
      </c>
      <c r="C220" s="1" t="s">
        <v>28</v>
      </c>
      <c r="D220" s="1" t="s">
        <v>84</v>
      </c>
      <c r="E220" s="1" t="s">
        <v>402</v>
      </c>
      <c r="F220" s="1" t="s">
        <v>729</v>
      </c>
      <c r="G220" s="1" t="s">
        <v>730</v>
      </c>
      <c r="H220" s="1" t="s">
        <v>33</v>
      </c>
      <c r="I220" s="1" t="s">
        <v>34</v>
      </c>
      <c r="J220" s="1" t="s">
        <v>737</v>
      </c>
      <c r="K220" s="1" t="s">
        <v>738</v>
      </c>
      <c r="L220" s="1" t="s">
        <v>468</v>
      </c>
      <c r="M220" s="1" t="s">
        <v>469</v>
      </c>
      <c r="N220" s="1" t="s">
        <v>739</v>
      </c>
      <c r="O220" s="1" t="s">
        <v>471</v>
      </c>
      <c r="P220" s="1" t="s">
        <v>740</v>
      </c>
      <c r="Q220" s="5">
        <v>17.5</v>
      </c>
      <c r="R220" s="5">
        <v>55</v>
      </c>
      <c r="S220" s="1" t="s">
        <v>65</v>
      </c>
      <c r="T220" s="6">
        <v>0</v>
      </c>
      <c r="U220" s="6">
        <v>0</v>
      </c>
      <c r="V220" s="6">
        <f t="shared" si="12"/>
        <v>0</v>
      </c>
      <c r="W220" s="1" t="s">
        <v>473</v>
      </c>
      <c r="X220" s="7">
        <f t="shared" si="13"/>
        <v>0</v>
      </c>
      <c r="Y220" s="1">
        <f t="shared" si="14"/>
        <v>0</v>
      </c>
      <c r="Z220" s="6">
        <f t="shared" si="15"/>
        <v>0</v>
      </c>
    </row>
    <row r="221" spans="2:26" x14ac:dyDescent="0.25">
      <c r="B221" s="1" t="s">
        <v>27</v>
      </c>
      <c r="C221" s="1" t="s">
        <v>28</v>
      </c>
      <c r="D221" s="1" t="s">
        <v>84</v>
      </c>
      <c r="E221" s="1" t="s">
        <v>402</v>
      </c>
      <c r="F221" s="1" t="s">
        <v>729</v>
      </c>
      <c r="G221" s="1" t="s">
        <v>730</v>
      </c>
      <c r="H221" s="1" t="s">
        <v>517</v>
      </c>
      <c r="I221" s="1" t="s">
        <v>374</v>
      </c>
      <c r="J221" s="1" t="s">
        <v>731</v>
      </c>
      <c r="K221" s="1" t="s">
        <v>732</v>
      </c>
      <c r="L221" s="1" t="s">
        <v>56</v>
      </c>
      <c r="M221" s="1" t="s">
        <v>57</v>
      </c>
      <c r="N221" s="1" t="s">
        <v>741</v>
      </c>
      <c r="O221" s="1" t="s">
        <v>471</v>
      </c>
      <c r="P221" s="1" t="s">
        <v>742</v>
      </c>
      <c r="Q221" s="5">
        <v>19.5</v>
      </c>
      <c r="R221" s="5">
        <v>55</v>
      </c>
      <c r="S221" s="1" t="s">
        <v>55</v>
      </c>
      <c r="T221" s="6">
        <v>77</v>
      </c>
      <c r="U221" s="6">
        <v>209</v>
      </c>
      <c r="V221" s="6">
        <f t="shared" si="12"/>
        <v>286</v>
      </c>
      <c r="W221" s="1" t="s">
        <v>414</v>
      </c>
      <c r="X221" s="7">
        <f t="shared" si="13"/>
        <v>15.888888888888889</v>
      </c>
      <c r="Y221" s="1">
        <f t="shared" si="14"/>
        <v>15</v>
      </c>
      <c r="Z221" s="6">
        <f t="shared" si="15"/>
        <v>270</v>
      </c>
    </row>
    <row r="222" spans="2:26" x14ac:dyDescent="0.25">
      <c r="B222" s="1" t="s">
        <v>27</v>
      </c>
      <c r="C222" s="1" t="s">
        <v>28</v>
      </c>
      <c r="D222" s="1" t="s">
        <v>84</v>
      </c>
      <c r="E222" s="1" t="s">
        <v>402</v>
      </c>
      <c r="F222" s="1" t="s">
        <v>729</v>
      </c>
      <c r="G222" s="1" t="s">
        <v>730</v>
      </c>
      <c r="H222" s="1" t="s">
        <v>743</v>
      </c>
      <c r="I222" s="1" t="s">
        <v>744</v>
      </c>
      <c r="J222" s="1" t="s">
        <v>745</v>
      </c>
      <c r="K222" s="1" t="s">
        <v>746</v>
      </c>
      <c r="L222" s="1" t="s">
        <v>115</v>
      </c>
      <c r="M222" s="1" t="s">
        <v>116</v>
      </c>
      <c r="N222" s="1" t="s">
        <v>747</v>
      </c>
      <c r="O222" s="1" t="s">
        <v>471</v>
      </c>
      <c r="P222" s="1" t="s">
        <v>748</v>
      </c>
      <c r="Q222" s="5">
        <v>17.5</v>
      </c>
      <c r="R222" s="5">
        <v>50</v>
      </c>
      <c r="S222" s="1" t="s">
        <v>65</v>
      </c>
      <c r="T222" s="6">
        <v>2</v>
      </c>
      <c r="U222" s="6">
        <v>9</v>
      </c>
      <c r="V222" s="6">
        <f t="shared" si="12"/>
        <v>11</v>
      </c>
      <c r="W222" s="1" t="s">
        <v>414</v>
      </c>
      <c r="X222" s="7">
        <f t="shared" si="13"/>
        <v>0.61111111111111116</v>
      </c>
      <c r="Y222" s="1">
        <f t="shared" si="14"/>
        <v>0</v>
      </c>
      <c r="Z222" s="6">
        <f t="shared" si="15"/>
        <v>0</v>
      </c>
    </row>
    <row r="223" spans="2:26" x14ac:dyDescent="0.25">
      <c r="B223" s="1" t="s">
        <v>27</v>
      </c>
      <c r="C223" s="1" t="s">
        <v>28</v>
      </c>
      <c r="D223" s="1" t="s">
        <v>84</v>
      </c>
      <c r="E223" s="1" t="s">
        <v>402</v>
      </c>
      <c r="F223" s="1" t="s">
        <v>729</v>
      </c>
      <c r="G223" s="1" t="s">
        <v>730</v>
      </c>
      <c r="H223" s="1" t="s">
        <v>749</v>
      </c>
      <c r="I223" s="1" t="s">
        <v>750</v>
      </c>
      <c r="J223" s="1" t="s">
        <v>751</v>
      </c>
      <c r="K223" s="1" t="s">
        <v>752</v>
      </c>
      <c r="L223" s="1" t="s">
        <v>45</v>
      </c>
      <c r="M223" s="1" t="s">
        <v>46</v>
      </c>
      <c r="N223" s="1" t="s">
        <v>753</v>
      </c>
      <c r="O223" s="1" t="s">
        <v>471</v>
      </c>
      <c r="P223" s="1" t="s">
        <v>754</v>
      </c>
      <c r="Q223" s="5">
        <v>17.5</v>
      </c>
      <c r="R223" s="5">
        <v>55</v>
      </c>
      <c r="S223" s="1" t="s">
        <v>65</v>
      </c>
      <c r="T223" s="6">
        <v>661</v>
      </c>
      <c r="U223" s="6">
        <v>41</v>
      </c>
      <c r="V223" s="6">
        <f t="shared" si="12"/>
        <v>702</v>
      </c>
      <c r="W223" s="1" t="s">
        <v>473</v>
      </c>
      <c r="X223" s="7">
        <f t="shared" si="13"/>
        <v>31.90909090909091</v>
      </c>
      <c r="Y223" s="1">
        <f t="shared" si="14"/>
        <v>31</v>
      </c>
      <c r="Z223" s="6">
        <f t="shared" si="15"/>
        <v>682</v>
      </c>
    </row>
    <row r="224" spans="2:26" x14ac:dyDescent="0.25">
      <c r="B224" s="1" t="s">
        <v>27</v>
      </c>
      <c r="C224" s="1" t="s">
        <v>28</v>
      </c>
      <c r="D224" s="1" t="s">
        <v>84</v>
      </c>
      <c r="E224" s="1" t="s">
        <v>402</v>
      </c>
      <c r="F224" s="1" t="s">
        <v>729</v>
      </c>
      <c r="G224" s="1" t="s">
        <v>730</v>
      </c>
      <c r="H224" s="1" t="s">
        <v>637</v>
      </c>
      <c r="I224" s="1" t="s">
        <v>638</v>
      </c>
      <c r="J224" s="1" t="s">
        <v>466</v>
      </c>
      <c r="K224" s="1" t="s">
        <v>467</v>
      </c>
      <c r="L224" s="1" t="s">
        <v>56</v>
      </c>
      <c r="M224" s="1" t="s">
        <v>57</v>
      </c>
      <c r="N224" s="1" t="s">
        <v>755</v>
      </c>
      <c r="O224" s="1" t="s">
        <v>471</v>
      </c>
      <c r="P224" s="1" t="s">
        <v>756</v>
      </c>
      <c r="Q224" s="5">
        <v>16</v>
      </c>
      <c r="R224" s="5">
        <v>50</v>
      </c>
      <c r="S224" s="1" t="s">
        <v>65</v>
      </c>
      <c r="T224" s="6">
        <v>96</v>
      </c>
      <c r="U224" s="6">
        <v>0</v>
      </c>
      <c r="V224" s="6">
        <f t="shared" si="12"/>
        <v>96</v>
      </c>
      <c r="W224" s="1" t="s">
        <v>414</v>
      </c>
      <c r="X224" s="7">
        <f t="shared" si="13"/>
        <v>5.333333333333333</v>
      </c>
      <c r="Y224" s="1">
        <f t="shared" si="14"/>
        <v>5</v>
      </c>
      <c r="Z224" s="6">
        <f t="shared" si="15"/>
        <v>90</v>
      </c>
    </row>
    <row r="225" spans="2:26" x14ac:dyDescent="0.25">
      <c r="B225" s="1" t="s">
        <v>27</v>
      </c>
      <c r="C225" s="1" t="s">
        <v>28</v>
      </c>
      <c r="D225" s="1" t="s">
        <v>84</v>
      </c>
      <c r="E225" s="1" t="s">
        <v>402</v>
      </c>
      <c r="F225" s="1" t="s">
        <v>757</v>
      </c>
      <c r="G225" s="1" t="s">
        <v>758</v>
      </c>
      <c r="H225" s="1" t="s">
        <v>759</v>
      </c>
      <c r="I225" s="1" t="s">
        <v>760</v>
      </c>
      <c r="J225" s="1" t="s">
        <v>761</v>
      </c>
      <c r="K225" s="1" t="s">
        <v>762</v>
      </c>
      <c r="L225" s="1" t="s">
        <v>115</v>
      </c>
      <c r="M225" s="1" t="s">
        <v>116</v>
      </c>
      <c r="N225" s="1" t="s">
        <v>763</v>
      </c>
      <c r="O225" s="1" t="s">
        <v>412</v>
      </c>
      <c r="P225" s="1" t="s">
        <v>764</v>
      </c>
      <c r="Q225" s="5">
        <v>18</v>
      </c>
      <c r="R225" s="5">
        <v>50</v>
      </c>
      <c r="S225" s="1" t="s">
        <v>65</v>
      </c>
      <c r="T225" s="6">
        <v>189</v>
      </c>
      <c r="U225" s="6">
        <v>0</v>
      </c>
      <c r="V225" s="6">
        <f t="shared" si="12"/>
        <v>189</v>
      </c>
      <c r="W225" s="1" t="s">
        <v>414</v>
      </c>
      <c r="X225" s="7">
        <f t="shared" si="13"/>
        <v>10.5</v>
      </c>
      <c r="Y225" s="1">
        <f t="shared" si="14"/>
        <v>10</v>
      </c>
      <c r="Z225" s="6">
        <f t="shared" si="15"/>
        <v>180</v>
      </c>
    </row>
    <row r="226" spans="2:26" x14ac:dyDescent="0.25">
      <c r="B226" s="1" t="s">
        <v>27</v>
      </c>
      <c r="C226" s="1" t="s">
        <v>28</v>
      </c>
      <c r="D226" s="1" t="s">
        <v>72</v>
      </c>
      <c r="E226" s="1" t="s">
        <v>402</v>
      </c>
      <c r="F226" s="1" t="s">
        <v>765</v>
      </c>
      <c r="G226" s="1" t="s">
        <v>766</v>
      </c>
      <c r="H226" s="1" t="s">
        <v>517</v>
      </c>
      <c r="I226" s="1" t="s">
        <v>374</v>
      </c>
      <c r="J226" s="1" t="s">
        <v>429</v>
      </c>
      <c r="K226" s="1" t="s">
        <v>430</v>
      </c>
      <c r="L226" s="1" t="s">
        <v>409</v>
      </c>
      <c r="M226" s="1" t="s">
        <v>410</v>
      </c>
      <c r="N226" s="1" t="s">
        <v>767</v>
      </c>
      <c r="O226" s="1" t="s">
        <v>471</v>
      </c>
      <c r="P226" s="1" t="s">
        <v>768</v>
      </c>
      <c r="Q226" s="5">
        <v>15.5</v>
      </c>
      <c r="R226" s="5">
        <v>50</v>
      </c>
      <c r="S226" s="1" t="s">
        <v>65</v>
      </c>
      <c r="T226" s="6">
        <v>278</v>
      </c>
      <c r="U226" s="6">
        <v>0</v>
      </c>
      <c r="V226" s="6">
        <f t="shared" si="12"/>
        <v>278</v>
      </c>
      <c r="W226" s="1" t="s">
        <v>186</v>
      </c>
      <c r="X226" s="7">
        <f t="shared" si="13"/>
        <v>10.692307692307692</v>
      </c>
      <c r="Y226" s="1">
        <f t="shared" si="14"/>
        <v>10</v>
      </c>
      <c r="Z226" s="6">
        <f t="shared" si="15"/>
        <v>260</v>
      </c>
    </row>
    <row r="227" spans="2:26" x14ac:dyDescent="0.25">
      <c r="B227" s="1" t="s">
        <v>27</v>
      </c>
      <c r="C227" s="1" t="s">
        <v>28</v>
      </c>
      <c r="D227" s="1" t="s">
        <v>72</v>
      </c>
      <c r="E227" s="1" t="s">
        <v>402</v>
      </c>
      <c r="F227" s="1" t="s">
        <v>765</v>
      </c>
      <c r="G227" s="1" t="s">
        <v>766</v>
      </c>
      <c r="H227" s="1" t="s">
        <v>517</v>
      </c>
      <c r="I227" s="1" t="s">
        <v>374</v>
      </c>
      <c r="J227" s="1" t="s">
        <v>429</v>
      </c>
      <c r="K227" s="1" t="s">
        <v>430</v>
      </c>
      <c r="L227" s="1" t="s">
        <v>415</v>
      </c>
      <c r="M227" s="1" t="s">
        <v>416</v>
      </c>
      <c r="N227" s="1" t="s">
        <v>769</v>
      </c>
      <c r="O227" s="1" t="s">
        <v>471</v>
      </c>
      <c r="P227" s="1" t="s">
        <v>770</v>
      </c>
      <c r="Q227" s="5">
        <v>15.5</v>
      </c>
      <c r="R227" s="5">
        <v>50</v>
      </c>
      <c r="S227" s="1" t="s">
        <v>65</v>
      </c>
      <c r="T227" s="6">
        <v>597</v>
      </c>
      <c r="U227" s="6">
        <v>0</v>
      </c>
      <c r="V227" s="6">
        <f t="shared" si="12"/>
        <v>597</v>
      </c>
      <c r="W227" s="1" t="s">
        <v>186</v>
      </c>
      <c r="X227" s="7">
        <f t="shared" si="13"/>
        <v>22.96153846153846</v>
      </c>
      <c r="Y227" s="1">
        <f t="shared" si="14"/>
        <v>22</v>
      </c>
      <c r="Z227" s="6">
        <f t="shared" si="15"/>
        <v>572</v>
      </c>
    </row>
    <row r="228" spans="2:26" x14ac:dyDescent="0.25">
      <c r="B228" s="1" t="s">
        <v>27</v>
      </c>
      <c r="C228" s="1" t="s">
        <v>28</v>
      </c>
      <c r="D228" s="1" t="s">
        <v>72</v>
      </c>
      <c r="E228" s="1" t="s">
        <v>402</v>
      </c>
      <c r="F228" s="1" t="s">
        <v>765</v>
      </c>
      <c r="G228" s="1" t="s">
        <v>766</v>
      </c>
      <c r="H228" s="1" t="s">
        <v>517</v>
      </c>
      <c r="I228" s="1" t="s">
        <v>374</v>
      </c>
      <c r="J228" s="1" t="s">
        <v>429</v>
      </c>
      <c r="K228" s="1" t="s">
        <v>430</v>
      </c>
      <c r="L228" s="1" t="s">
        <v>419</v>
      </c>
      <c r="M228" s="1" t="s">
        <v>420</v>
      </c>
      <c r="N228" s="1" t="s">
        <v>771</v>
      </c>
      <c r="O228" s="1" t="s">
        <v>471</v>
      </c>
      <c r="P228" s="1" t="s">
        <v>772</v>
      </c>
      <c r="Q228" s="5">
        <v>15.5</v>
      </c>
      <c r="R228" s="5">
        <v>50</v>
      </c>
      <c r="S228" s="1" t="s">
        <v>65</v>
      </c>
      <c r="T228" s="6">
        <v>650</v>
      </c>
      <c r="U228" s="6">
        <v>0</v>
      </c>
      <c r="V228" s="6">
        <f t="shared" si="12"/>
        <v>650</v>
      </c>
      <c r="W228" s="1" t="s">
        <v>473</v>
      </c>
      <c r="X228" s="7">
        <f t="shared" si="13"/>
        <v>29.545454545454547</v>
      </c>
      <c r="Y228" s="1">
        <f t="shared" si="14"/>
        <v>29</v>
      </c>
      <c r="Z228" s="6">
        <f t="shared" si="15"/>
        <v>638</v>
      </c>
    </row>
    <row r="229" spans="2:26" x14ac:dyDescent="0.25">
      <c r="B229" s="1" t="s">
        <v>27</v>
      </c>
      <c r="C229" s="1" t="s">
        <v>28</v>
      </c>
      <c r="D229" s="1" t="s">
        <v>72</v>
      </c>
      <c r="E229" s="1" t="s">
        <v>402</v>
      </c>
      <c r="F229" s="1" t="s">
        <v>765</v>
      </c>
      <c r="G229" s="1" t="s">
        <v>766</v>
      </c>
      <c r="H229" s="1" t="s">
        <v>551</v>
      </c>
      <c r="I229" s="1" t="s">
        <v>552</v>
      </c>
      <c r="J229" s="1" t="s">
        <v>429</v>
      </c>
      <c r="K229" s="1" t="s">
        <v>430</v>
      </c>
      <c r="L229" s="1" t="s">
        <v>409</v>
      </c>
      <c r="M229" s="1" t="s">
        <v>410</v>
      </c>
      <c r="N229" s="1" t="s">
        <v>773</v>
      </c>
      <c r="O229" s="1" t="s">
        <v>471</v>
      </c>
      <c r="P229" s="1" t="s">
        <v>774</v>
      </c>
      <c r="Q229" s="5">
        <v>15.5</v>
      </c>
      <c r="R229" s="5">
        <v>50</v>
      </c>
      <c r="S229" s="1" t="s">
        <v>65</v>
      </c>
      <c r="T229" s="6">
        <v>442</v>
      </c>
      <c r="U229" s="6">
        <v>0</v>
      </c>
      <c r="V229" s="6">
        <f t="shared" si="12"/>
        <v>442</v>
      </c>
      <c r="W229" s="1" t="s">
        <v>186</v>
      </c>
      <c r="X229" s="7">
        <f t="shared" si="13"/>
        <v>17</v>
      </c>
      <c r="Y229" s="1">
        <f t="shared" si="14"/>
        <v>17</v>
      </c>
      <c r="Z229" s="6">
        <f t="shared" si="15"/>
        <v>442</v>
      </c>
    </row>
    <row r="230" spans="2:26" x14ac:dyDescent="0.25">
      <c r="B230" s="1" t="s">
        <v>27</v>
      </c>
      <c r="C230" s="1" t="s">
        <v>28</v>
      </c>
      <c r="D230" s="1" t="s">
        <v>72</v>
      </c>
      <c r="E230" s="1" t="s">
        <v>402</v>
      </c>
      <c r="F230" s="1" t="s">
        <v>765</v>
      </c>
      <c r="G230" s="1" t="s">
        <v>766</v>
      </c>
      <c r="H230" s="1" t="s">
        <v>551</v>
      </c>
      <c r="I230" s="1" t="s">
        <v>552</v>
      </c>
      <c r="J230" s="1" t="s">
        <v>429</v>
      </c>
      <c r="K230" s="1" t="s">
        <v>430</v>
      </c>
      <c r="L230" s="1" t="s">
        <v>415</v>
      </c>
      <c r="M230" s="1" t="s">
        <v>416</v>
      </c>
      <c r="N230" s="1" t="s">
        <v>775</v>
      </c>
      <c r="O230" s="1" t="s">
        <v>471</v>
      </c>
      <c r="P230" s="1" t="s">
        <v>776</v>
      </c>
      <c r="Q230" s="5">
        <v>15.5</v>
      </c>
      <c r="R230" s="5">
        <v>50</v>
      </c>
      <c r="S230" s="1" t="s">
        <v>65</v>
      </c>
      <c r="T230" s="6">
        <v>539</v>
      </c>
      <c r="U230" s="6">
        <v>0</v>
      </c>
      <c r="V230" s="6">
        <f t="shared" si="12"/>
        <v>539</v>
      </c>
      <c r="W230" s="1" t="s">
        <v>186</v>
      </c>
      <c r="X230" s="7">
        <f t="shared" si="13"/>
        <v>20.73076923076923</v>
      </c>
      <c r="Y230" s="1">
        <f t="shared" si="14"/>
        <v>20</v>
      </c>
      <c r="Z230" s="6">
        <f t="shared" si="15"/>
        <v>520</v>
      </c>
    </row>
    <row r="231" spans="2:26" x14ac:dyDescent="0.25">
      <c r="B231" s="1" t="s">
        <v>27</v>
      </c>
      <c r="C231" s="1" t="s">
        <v>28</v>
      </c>
      <c r="D231" s="1" t="s">
        <v>72</v>
      </c>
      <c r="E231" s="1" t="s">
        <v>402</v>
      </c>
      <c r="F231" s="1" t="s">
        <v>765</v>
      </c>
      <c r="G231" s="1" t="s">
        <v>766</v>
      </c>
      <c r="H231" s="1" t="s">
        <v>551</v>
      </c>
      <c r="I231" s="1" t="s">
        <v>552</v>
      </c>
      <c r="J231" s="1" t="s">
        <v>429</v>
      </c>
      <c r="K231" s="1" t="s">
        <v>430</v>
      </c>
      <c r="L231" s="1" t="s">
        <v>419</v>
      </c>
      <c r="M231" s="1" t="s">
        <v>420</v>
      </c>
      <c r="N231" s="1" t="s">
        <v>777</v>
      </c>
      <c r="O231" s="1" t="s">
        <v>471</v>
      </c>
      <c r="P231" s="1" t="s">
        <v>778</v>
      </c>
      <c r="Q231" s="5">
        <v>15.5</v>
      </c>
      <c r="R231" s="5">
        <v>50</v>
      </c>
      <c r="S231" s="1" t="s">
        <v>65</v>
      </c>
      <c r="T231" s="6">
        <v>238</v>
      </c>
      <c r="U231" s="6">
        <v>0</v>
      </c>
      <c r="V231" s="6">
        <f t="shared" si="12"/>
        <v>238</v>
      </c>
      <c r="W231" s="1" t="s">
        <v>473</v>
      </c>
      <c r="X231" s="7">
        <f t="shared" si="13"/>
        <v>10.818181818181818</v>
      </c>
      <c r="Y231" s="1">
        <f t="shared" si="14"/>
        <v>10</v>
      </c>
      <c r="Z231" s="6">
        <f t="shared" si="15"/>
        <v>220</v>
      </c>
    </row>
    <row r="232" spans="2:26" x14ac:dyDescent="0.25">
      <c r="B232" s="1" t="s">
        <v>27</v>
      </c>
      <c r="C232" s="1" t="s">
        <v>28</v>
      </c>
      <c r="D232" s="1" t="s">
        <v>72</v>
      </c>
      <c r="E232" s="1" t="s">
        <v>402</v>
      </c>
      <c r="F232" s="1" t="s">
        <v>765</v>
      </c>
      <c r="G232" s="1" t="s">
        <v>766</v>
      </c>
      <c r="H232" s="1" t="s">
        <v>565</v>
      </c>
      <c r="I232" s="1" t="s">
        <v>566</v>
      </c>
      <c r="J232" s="1" t="s">
        <v>429</v>
      </c>
      <c r="K232" s="1" t="s">
        <v>430</v>
      </c>
      <c r="L232" s="1" t="s">
        <v>409</v>
      </c>
      <c r="M232" s="1" t="s">
        <v>410</v>
      </c>
      <c r="N232" s="1" t="s">
        <v>779</v>
      </c>
      <c r="O232" s="1" t="s">
        <v>471</v>
      </c>
      <c r="P232" s="1" t="s">
        <v>780</v>
      </c>
      <c r="Q232" s="5">
        <v>15.5</v>
      </c>
      <c r="R232" s="5">
        <v>50</v>
      </c>
      <c r="S232" s="1" t="s">
        <v>65</v>
      </c>
      <c r="T232" s="6">
        <v>258</v>
      </c>
      <c r="U232" s="6">
        <v>0</v>
      </c>
      <c r="V232" s="6">
        <f t="shared" si="12"/>
        <v>258</v>
      </c>
      <c r="W232" s="1" t="s">
        <v>186</v>
      </c>
      <c r="X232" s="7">
        <f t="shared" si="13"/>
        <v>9.9230769230769234</v>
      </c>
      <c r="Y232" s="1">
        <f t="shared" si="14"/>
        <v>9</v>
      </c>
      <c r="Z232" s="6">
        <f t="shared" si="15"/>
        <v>234</v>
      </c>
    </row>
    <row r="233" spans="2:26" x14ac:dyDescent="0.25">
      <c r="B233" s="1" t="s">
        <v>27</v>
      </c>
      <c r="C233" s="1" t="s">
        <v>28</v>
      </c>
      <c r="D233" s="1" t="s">
        <v>72</v>
      </c>
      <c r="E233" s="1" t="s">
        <v>402</v>
      </c>
      <c r="F233" s="1" t="s">
        <v>765</v>
      </c>
      <c r="G233" s="1" t="s">
        <v>766</v>
      </c>
      <c r="H233" s="1" t="s">
        <v>565</v>
      </c>
      <c r="I233" s="1" t="s">
        <v>566</v>
      </c>
      <c r="J233" s="1" t="s">
        <v>429</v>
      </c>
      <c r="K233" s="1" t="s">
        <v>430</v>
      </c>
      <c r="L233" s="1" t="s">
        <v>415</v>
      </c>
      <c r="M233" s="1" t="s">
        <v>416</v>
      </c>
      <c r="N233" s="1" t="s">
        <v>781</v>
      </c>
      <c r="O233" s="1" t="s">
        <v>471</v>
      </c>
      <c r="P233" s="1" t="s">
        <v>782</v>
      </c>
      <c r="Q233" s="5">
        <v>15.5</v>
      </c>
      <c r="R233" s="5">
        <v>50</v>
      </c>
      <c r="S233" s="1" t="s">
        <v>65</v>
      </c>
      <c r="T233" s="6">
        <v>417</v>
      </c>
      <c r="U233" s="6">
        <v>0</v>
      </c>
      <c r="V233" s="6">
        <f t="shared" si="12"/>
        <v>417</v>
      </c>
      <c r="W233" s="1" t="s">
        <v>186</v>
      </c>
      <c r="X233" s="7">
        <f t="shared" si="13"/>
        <v>16.03846153846154</v>
      </c>
      <c r="Y233" s="1">
        <f t="shared" si="14"/>
        <v>16</v>
      </c>
      <c r="Z233" s="6">
        <f t="shared" si="15"/>
        <v>416</v>
      </c>
    </row>
    <row r="234" spans="2:26" x14ac:dyDescent="0.25">
      <c r="B234" s="1" t="s">
        <v>27</v>
      </c>
      <c r="C234" s="1" t="s">
        <v>28</v>
      </c>
      <c r="D234" s="1" t="s">
        <v>72</v>
      </c>
      <c r="E234" s="1" t="s">
        <v>402</v>
      </c>
      <c r="F234" s="1" t="s">
        <v>765</v>
      </c>
      <c r="G234" s="1" t="s">
        <v>766</v>
      </c>
      <c r="H234" s="1" t="s">
        <v>565</v>
      </c>
      <c r="I234" s="1" t="s">
        <v>566</v>
      </c>
      <c r="J234" s="1" t="s">
        <v>429</v>
      </c>
      <c r="K234" s="1" t="s">
        <v>430</v>
      </c>
      <c r="L234" s="1" t="s">
        <v>419</v>
      </c>
      <c r="M234" s="1" t="s">
        <v>420</v>
      </c>
      <c r="N234" s="1" t="s">
        <v>783</v>
      </c>
      <c r="O234" s="1" t="s">
        <v>471</v>
      </c>
      <c r="P234" s="1" t="s">
        <v>784</v>
      </c>
      <c r="Q234" s="5">
        <v>15.5</v>
      </c>
      <c r="R234" s="5">
        <v>50</v>
      </c>
      <c r="S234" s="1" t="s">
        <v>65</v>
      </c>
      <c r="T234" s="6">
        <v>70</v>
      </c>
      <c r="U234" s="6">
        <v>0</v>
      </c>
      <c r="V234" s="6">
        <f t="shared" si="12"/>
        <v>70</v>
      </c>
      <c r="W234" s="1" t="s">
        <v>473</v>
      </c>
      <c r="X234" s="7">
        <f t="shared" si="13"/>
        <v>3.1818181818181817</v>
      </c>
      <c r="Y234" s="1">
        <f t="shared" si="14"/>
        <v>3</v>
      </c>
      <c r="Z234" s="6">
        <f t="shared" si="15"/>
        <v>66</v>
      </c>
    </row>
    <row r="235" spans="2:26" x14ac:dyDescent="0.25">
      <c r="B235" s="1" t="s">
        <v>27</v>
      </c>
      <c r="C235" s="1" t="s">
        <v>28</v>
      </c>
      <c r="D235" s="1" t="s">
        <v>72</v>
      </c>
      <c r="E235" s="1" t="s">
        <v>402</v>
      </c>
      <c r="F235" s="1" t="s">
        <v>765</v>
      </c>
      <c r="G235" s="1" t="s">
        <v>766</v>
      </c>
      <c r="H235" s="1" t="s">
        <v>615</v>
      </c>
      <c r="I235" s="1" t="s">
        <v>616</v>
      </c>
      <c r="J235" s="1" t="s">
        <v>466</v>
      </c>
      <c r="K235" s="1" t="s">
        <v>467</v>
      </c>
      <c r="L235" s="1" t="s">
        <v>409</v>
      </c>
      <c r="M235" s="1" t="s">
        <v>410</v>
      </c>
      <c r="N235" s="1" t="s">
        <v>785</v>
      </c>
      <c r="O235" s="1" t="s">
        <v>471</v>
      </c>
      <c r="P235" s="1" t="s">
        <v>786</v>
      </c>
      <c r="Q235" s="5">
        <v>14.5</v>
      </c>
      <c r="R235" s="5">
        <v>45</v>
      </c>
      <c r="S235" s="1" t="s">
        <v>65</v>
      </c>
      <c r="T235" s="6">
        <v>364</v>
      </c>
      <c r="U235" s="6">
        <v>0</v>
      </c>
      <c r="V235" s="6">
        <f t="shared" si="12"/>
        <v>364</v>
      </c>
      <c r="W235" s="1" t="s">
        <v>186</v>
      </c>
      <c r="X235" s="7">
        <f t="shared" si="13"/>
        <v>14</v>
      </c>
      <c r="Y235" s="1">
        <f t="shared" si="14"/>
        <v>14</v>
      </c>
      <c r="Z235" s="6">
        <f t="shared" si="15"/>
        <v>364</v>
      </c>
    </row>
    <row r="236" spans="2:26" x14ac:dyDescent="0.25">
      <c r="B236" s="1" t="s">
        <v>27</v>
      </c>
      <c r="C236" s="1" t="s">
        <v>28</v>
      </c>
      <c r="D236" s="1" t="s">
        <v>72</v>
      </c>
      <c r="E236" s="1" t="s">
        <v>402</v>
      </c>
      <c r="F236" s="1" t="s">
        <v>765</v>
      </c>
      <c r="G236" s="1" t="s">
        <v>766</v>
      </c>
      <c r="H236" s="1" t="s">
        <v>615</v>
      </c>
      <c r="I236" s="1" t="s">
        <v>616</v>
      </c>
      <c r="J236" s="1" t="s">
        <v>466</v>
      </c>
      <c r="K236" s="1" t="s">
        <v>467</v>
      </c>
      <c r="L236" s="1" t="s">
        <v>415</v>
      </c>
      <c r="M236" s="1" t="s">
        <v>416</v>
      </c>
      <c r="N236" s="1" t="s">
        <v>787</v>
      </c>
      <c r="O236" s="1" t="s">
        <v>471</v>
      </c>
      <c r="P236" s="1" t="s">
        <v>788</v>
      </c>
      <c r="Q236" s="5">
        <v>14.5</v>
      </c>
      <c r="R236" s="5">
        <v>45</v>
      </c>
      <c r="S236" s="1" t="s">
        <v>65</v>
      </c>
      <c r="T236" s="6">
        <v>331</v>
      </c>
      <c r="U236" s="6">
        <v>0</v>
      </c>
      <c r="V236" s="6">
        <f t="shared" si="12"/>
        <v>331</v>
      </c>
      <c r="W236" s="1" t="s">
        <v>186</v>
      </c>
      <c r="X236" s="7">
        <f t="shared" si="13"/>
        <v>12.73076923076923</v>
      </c>
      <c r="Y236" s="1">
        <f t="shared" si="14"/>
        <v>12</v>
      </c>
      <c r="Z236" s="6">
        <f t="shared" si="15"/>
        <v>312</v>
      </c>
    </row>
    <row r="237" spans="2:26" x14ac:dyDescent="0.25">
      <c r="B237" s="1" t="s">
        <v>27</v>
      </c>
      <c r="C237" s="1" t="s">
        <v>28</v>
      </c>
      <c r="D237" s="1" t="s">
        <v>72</v>
      </c>
      <c r="E237" s="1" t="s">
        <v>402</v>
      </c>
      <c r="F237" s="1" t="s">
        <v>765</v>
      </c>
      <c r="G237" s="1" t="s">
        <v>766</v>
      </c>
      <c r="H237" s="1" t="s">
        <v>615</v>
      </c>
      <c r="I237" s="1" t="s">
        <v>616</v>
      </c>
      <c r="J237" s="1" t="s">
        <v>466</v>
      </c>
      <c r="K237" s="1" t="s">
        <v>467</v>
      </c>
      <c r="L237" s="1" t="s">
        <v>419</v>
      </c>
      <c r="M237" s="1" t="s">
        <v>420</v>
      </c>
      <c r="N237" s="1" t="s">
        <v>789</v>
      </c>
      <c r="O237" s="1" t="s">
        <v>471</v>
      </c>
      <c r="P237" s="1" t="s">
        <v>790</v>
      </c>
      <c r="Q237" s="5">
        <v>14.5</v>
      </c>
      <c r="R237" s="5">
        <v>45</v>
      </c>
      <c r="S237" s="1" t="s">
        <v>65</v>
      </c>
      <c r="T237" s="6">
        <v>294</v>
      </c>
      <c r="U237" s="6">
        <v>0</v>
      </c>
      <c r="V237" s="6">
        <f t="shared" si="12"/>
        <v>294</v>
      </c>
      <c r="W237" s="1" t="s">
        <v>473</v>
      </c>
      <c r="X237" s="7">
        <f t="shared" si="13"/>
        <v>13.363636363636363</v>
      </c>
      <c r="Y237" s="1">
        <f t="shared" si="14"/>
        <v>13</v>
      </c>
      <c r="Z237" s="6">
        <f t="shared" si="15"/>
        <v>286</v>
      </c>
    </row>
    <row r="238" spans="2:26" x14ac:dyDescent="0.25">
      <c r="B238" s="1" t="s">
        <v>27</v>
      </c>
      <c r="C238" s="1" t="s">
        <v>28</v>
      </c>
      <c r="D238" s="1" t="s">
        <v>84</v>
      </c>
      <c r="E238" s="1" t="s">
        <v>402</v>
      </c>
      <c r="F238" s="1" t="s">
        <v>791</v>
      </c>
      <c r="G238" s="1" t="s">
        <v>792</v>
      </c>
      <c r="H238" s="1" t="s">
        <v>33</v>
      </c>
      <c r="I238" s="1" t="s">
        <v>34</v>
      </c>
      <c r="J238" s="1" t="s">
        <v>466</v>
      </c>
      <c r="K238" s="1" t="s">
        <v>467</v>
      </c>
      <c r="L238" s="1" t="s">
        <v>419</v>
      </c>
      <c r="M238" s="1" t="s">
        <v>420</v>
      </c>
      <c r="N238" s="1" t="s">
        <v>793</v>
      </c>
      <c r="O238" s="1" t="s">
        <v>471</v>
      </c>
      <c r="P238" s="1" t="s">
        <v>794</v>
      </c>
      <c r="Q238" s="5">
        <v>16.5</v>
      </c>
      <c r="R238" s="5">
        <v>50</v>
      </c>
      <c r="S238" s="1" t="s">
        <v>65</v>
      </c>
      <c r="T238" s="6">
        <v>6</v>
      </c>
      <c r="U238" s="6">
        <v>0</v>
      </c>
      <c r="V238" s="6">
        <f t="shared" si="12"/>
        <v>6</v>
      </c>
      <c r="W238" s="1" t="s">
        <v>414</v>
      </c>
      <c r="X238" s="7">
        <f t="shared" si="13"/>
        <v>0.33333333333333331</v>
      </c>
      <c r="Y238" s="1">
        <f t="shared" si="14"/>
        <v>0</v>
      </c>
      <c r="Z238" s="6">
        <f t="shared" si="15"/>
        <v>0</v>
      </c>
    </row>
    <row r="239" spans="2:26" x14ac:dyDescent="0.25">
      <c r="B239" s="1" t="s">
        <v>27</v>
      </c>
      <c r="C239" s="1" t="s">
        <v>28</v>
      </c>
      <c r="D239" s="1" t="s">
        <v>84</v>
      </c>
      <c r="E239" s="1" t="s">
        <v>402</v>
      </c>
      <c r="F239" s="1" t="s">
        <v>791</v>
      </c>
      <c r="G239" s="1" t="s">
        <v>792</v>
      </c>
      <c r="H239" s="1" t="s">
        <v>33</v>
      </c>
      <c r="I239" s="1" t="s">
        <v>34</v>
      </c>
      <c r="J239" s="1" t="s">
        <v>429</v>
      </c>
      <c r="K239" s="1" t="s">
        <v>430</v>
      </c>
      <c r="L239" s="1" t="s">
        <v>409</v>
      </c>
      <c r="M239" s="1" t="s">
        <v>410</v>
      </c>
      <c r="N239" s="1" t="s">
        <v>795</v>
      </c>
      <c r="O239" s="1" t="s">
        <v>471</v>
      </c>
      <c r="P239" s="1" t="s">
        <v>796</v>
      </c>
      <c r="Q239" s="5">
        <v>17.5</v>
      </c>
      <c r="R239" s="5">
        <v>55</v>
      </c>
      <c r="S239" s="1" t="s">
        <v>65</v>
      </c>
      <c r="T239" s="6">
        <v>1</v>
      </c>
      <c r="U239" s="6">
        <v>0</v>
      </c>
      <c r="V239" s="6">
        <f t="shared" si="12"/>
        <v>1</v>
      </c>
      <c r="W239" s="1" t="s">
        <v>414</v>
      </c>
      <c r="X239" s="7">
        <f t="shared" si="13"/>
        <v>5.5555555555555552E-2</v>
      </c>
      <c r="Y239" s="1">
        <f t="shared" si="14"/>
        <v>0</v>
      </c>
      <c r="Z239" s="6">
        <f t="shared" si="15"/>
        <v>0</v>
      </c>
    </row>
    <row r="240" spans="2:26" x14ac:dyDescent="0.25">
      <c r="B240" s="1" t="s">
        <v>27</v>
      </c>
      <c r="C240" s="1" t="s">
        <v>28</v>
      </c>
      <c r="D240" s="1" t="s">
        <v>84</v>
      </c>
      <c r="E240" s="1" t="s">
        <v>402</v>
      </c>
      <c r="F240" s="1" t="s">
        <v>791</v>
      </c>
      <c r="G240" s="1" t="s">
        <v>792</v>
      </c>
      <c r="H240" s="1" t="s">
        <v>513</v>
      </c>
      <c r="I240" s="1" t="s">
        <v>514</v>
      </c>
      <c r="J240" s="1" t="s">
        <v>797</v>
      </c>
      <c r="K240" s="1" t="s">
        <v>798</v>
      </c>
      <c r="L240" s="1" t="s">
        <v>409</v>
      </c>
      <c r="M240" s="1" t="s">
        <v>410</v>
      </c>
      <c r="N240" s="1" t="s">
        <v>799</v>
      </c>
      <c r="O240" s="1" t="s">
        <v>471</v>
      </c>
      <c r="P240" s="1" t="s">
        <v>800</v>
      </c>
      <c r="Q240" s="5">
        <v>17.5</v>
      </c>
      <c r="R240" s="5">
        <v>55</v>
      </c>
      <c r="S240" s="1" t="s">
        <v>65</v>
      </c>
      <c r="T240" s="6">
        <v>752</v>
      </c>
      <c r="U240" s="6">
        <v>0</v>
      </c>
      <c r="V240" s="6">
        <f t="shared" si="12"/>
        <v>752</v>
      </c>
      <c r="W240" s="1" t="s">
        <v>414</v>
      </c>
      <c r="X240" s="7">
        <f t="shared" si="13"/>
        <v>41.777777777777779</v>
      </c>
      <c r="Y240" s="1">
        <f t="shared" si="14"/>
        <v>41</v>
      </c>
      <c r="Z240" s="6">
        <f t="shared" si="15"/>
        <v>738</v>
      </c>
    </row>
    <row r="241" spans="2:26" x14ac:dyDescent="0.25">
      <c r="B241" s="1" t="s">
        <v>27</v>
      </c>
      <c r="C241" s="1" t="s">
        <v>28</v>
      </c>
      <c r="D241" s="1" t="s">
        <v>84</v>
      </c>
      <c r="E241" s="1" t="s">
        <v>402</v>
      </c>
      <c r="F241" s="1" t="s">
        <v>791</v>
      </c>
      <c r="G241" s="1" t="s">
        <v>792</v>
      </c>
      <c r="H241" s="1" t="s">
        <v>513</v>
      </c>
      <c r="I241" s="1" t="s">
        <v>514</v>
      </c>
      <c r="J241" s="1" t="s">
        <v>797</v>
      </c>
      <c r="K241" s="1" t="s">
        <v>798</v>
      </c>
      <c r="L241" s="1" t="s">
        <v>415</v>
      </c>
      <c r="M241" s="1" t="s">
        <v>416</v>
      </c>
      <c r="N241" s="1" t="s">
        <v>801</v>
      </c>
      <c r="O241" s="1" t="s">
        <v>471</v>
      </c>
      <c r="P241" s="1" t="s">
        <v>802</v>
      </c>
      <c r="Q241" s="5">
        <v>17.5</v>
      </c>
      <c r="R241" s="5">
        <v>55</v>
      </c>
      <c r="S241" s="1" t="s">
        <v>65</v>
      </c>
      <c r="T241" s="6">
        <v>738</v>
      </c>
      <c r="U241" s="6">
        <v>0</v>
      </c>
      <c r="V241" s="6">
        <f t="shared" si="12"/>
        <v>738</v>
      </c>
      <c r="W241" s="1" t="s">
        <v>414</v>
      </c>
      <c r="X241" s="7">
        <f t="shared" si="13"/>
        <v>41</v>
      </c>
      <c r="Y241" s="1">
        <f t="shared" si="14"/>
        <v>41</v>
      </c>
      <c r="Z241" s="6">
        <f t="shared" si="15"/>
        <v>738</v>
      </c>
    </row>
    <row r="242" spans="2:26" x14ac:dyDescent="0.25">
      <c r="B242" s="1" t="s">
        <v>27</v>
      </c>
      <c r="C242" s="1" t="s">
        <v>28</v>
      </c>
      <c r="D242" s="1" t="s">
        <v>84</v>
      </c>
      <c r="E242" s="1" t="s">
        <v>402</v>
      </c>
      <c r="F242" s="1" t="s">
        <v>791</v>
      </c>
      <c r="G242" s="1" t="s">
        <v>792</v>
      </c>
      <c r="H242" s="1" t="s">
        <v>513</v>
      </c>
      <c r="I242" s="1" t="s">
        <v>514</v>
      </c>
      <c r="J242" s="1" t="s">
        <v>797</v>
      </c>
      <c r="K242" s="1" t="s">
        <v>798</v>
      </c>
      <c r="L242" s="1" t="s">
        <v>419</v>
      </c>
      <c r="M242" s="1" t="s">
        <v>420</v>
      </c>
      <c r="N242" s="1" t="s">
        <v>803</v>
      </c>
      <c r="O242" s="1" t="s">
        <v>471</v>
      </c>
      <c r="P242" s="1" t="s">
        <v>804</v>
      </c>
      <c r="Q242" s="5">
        <v>17.5</v>
      </c>
      <c r="R242" s="5">
        <v>55</v>
      </c>
      <c r="S242" s="1" t="s">
        <v>65</v>
      </c>
      <c r="T242" s="6">
        <v>400</v>
      </c>
      <c r="U242" s="6">
        <v>0</v>
      </c>
      <c r="V242" s="6">
        <f t="shared" si="12"/>
        <v>400</v>
      </c>
      <c r="W242" s="1" t="s">
        <v>414</v>
      </c>
      <c r="X242" s="7">
        <f t="shared" si="13"/>
        <v>22.222222222222221</v>
      </c>
      <c r="Y242" s="1">
        <f t="shared" si="14"/>
        <v>22</v>
      </c>
      <c r="Z242" s="6">
        <f t="shared" si="15"/>
        <v>396</v>
      </c>
    </row>
    <row r="243" spans="2:26" x14ac:dyDescent="0.25">
      <c r="B243" s="1" t="s">
        <v>27</v>
      </c>
      <c r="C243" s="1" t="s">
        <v>28</v>
      </c>
      <c r="D243" s="1" t="s">
        <v>84</v>
      </c>
      <c r="E243" s="1" t="s">
        <v>402</v>
      </c>
      <c r="F243" s="1" t="s">
        <v>791</v>
      </c>
      <c r="G243" s="1" t="s">
        <v>792</v>
      </c>
      <c r="H243" s="1" t="s">
        <v>513</v>
      </c>
      <c r="I243" s="1" t="s">
        <v>514</v>
      </c>
      <c r="J243" s="1" t="s">
        <v>429</v>
      </c>
      <c r="K243" s="1" t="s">
        <v>430</v>
      </c>
      <c r="L243" s="1" t="s">
        <v>409</v>
      </c>
      <c r="M243" s="1" t="s">
        <v>410</v>
      </c>
      <c r="N243" s="1" t="s">
        <v>805</v>
      </c>
      <c r="O243" s="1" t="s">
        <v>471</v>
      </c>
      <c r="P243" s="1" t="s">
        <v>806</v>
      </c>
      <c r="Q243" s="5">
        <v>17.5</v>
      </c>
      <c r="R243" s="5">
        <v>55</v>
      </c>
      <c r="S243" s="1" t="s">
        <v>65</v>
      </c>
      <c r="T243" s="6">
        <v>247</v>
      </c>
      <c r="U243" s="6">
        <v>0</v>
      </c>
      <c r="V243" s="6">
        <f t="shared" si="12"/>
        <v>247</v>
      </c>
      <c r="W243" s="1" t="s">
        <v>414</v>
      </c>
      <c r="X243" s="7">
        <f t="shared" si="13"/>
        <v>13.722222222222221</v>
      </c>
      <c r="Y243" s="1">
        <f t="shared" si="14"/>
        <v>13</v>
      </c>
      <c r="Z243" s="6">
        <f t="shared" si="15"/>
        <v>234</v>
      </c>
    </row>
    <row r="244" spans="2:26" x14ac:dyDescent="0.25">
      <c r="B244" s="1" t="s">
        <v>27</v>
      </c>
      <c r="C244" s="1" t="s">
        <v>28</v>
      </c>
      <c r="D244" s="1" t="s">
        <v>84</v>
      </c>
      <c r="E244" s="1" t="s">
        <v>402</v>
      </c>
      <c r="F244" s="1" t="s">
        <v>791</v>
      </c>
      <c r="G244" s="1" t="s">
        <v>792</v>
      </c>
      <c r="H244" s="1" t="s">
        <v>513</v>
      </c>
      <c r="I244" s="1" t="s">
        <v>514</v>
      </c>
      <c r="J244" s="1" t="s">
        <v>429</v>
      </c>
      <c r="K244" s="1" t="s">
        <v>430</v>
      </c>
      <c r="L244" s="1" t="s">
        <v>415</v>
      </c>
      <c r="M244" s="1" t="s">
        <v>416</v>
      </c>
      <c r="N244" s="1" t="s">
        <v>807</v>
      </c>
      <c r="O244" s="1" t="s">
        <v>471</v>
      </c>
      <c r="P244" s="1" t="s">
        <v>808</v>
      </c>
      <c r="Q244" s="5">
        <v>17.5</v>
      </c>
      <c r="R244" s="5">
        <v>55</v>
      </c>
      <c r="S244" s="1" t="s">
        <v>65</v>
      </c>
      <c r="T244" s="6">
        <v>374</v>
      </c>
      <c r="U244" s="6">
        <v>0</v>
      </c>
      <c r="V244" s="6">
        <f t="shared" si="12"/>
        <v>374</v>
      </c>
      <c r="W244" s="1" t="s">
        <v>414</v>
      </c>
      <c r="X244" s="7">
        <f t="shared" si="13"/>
        <v>20.777777777777779</v>
      </c>
      <c r="Y244" s="1">
        <f t="shared" si="14"/>
        <v>20</v>
      </c>
      <c r="Z244" s="6">
        <f t="shared" si="15"/>
        <v>360</v>
      </c>
    </row>
    <row r="245" spans="2:26" x14ac:dyDescent="0.25">
      <c r="B245" s="1" t="s">
        <v>27</v>
      </c>
      <c r="C245" s="1" t="s">
        <v>28</v>
      </c>
      <c r="D245" s="1" t="s">
        <v>84</v>
      </c>
      <c r="E245" s="1" t="s">
        <v>402</v>
      </c>
      <c r="F245" s="1" t="s">
        <v>791</v>
      </c>
      <c r="G245" s="1" t="s">
        <v>792</v>
      </c>
      <c r="H245" s="1" t="s">
        <v>513</v>
      </c>
      <c r="I245" s="1" t="s">
        <v>514</v>
      </c>
      <c r="J245" s="1" t="s">
        <v>429</v>
      </c>
      <c r="K245" s="1" t="s">
        <v>430</v>
      </c>
      <c r="L245" s="1" t="s">
        <v>419</v>
      </c>
      <c r="M245" s="1" t="s">
        <v>420</v>
      </c>
      <c r="N245" s="1" t="s">
        <v>809</v>
      </c>
      <c r="O245" s="1" t="s">
        <v>471</v>
      </c>
      <c r="P245" s="1" t="s">
        <v>810</v>
      </c>
      <c r="Q245" s="5">
        <v>17.5</v>
      </c>
      <c r="R245" s="5">
        <v>55</v>
      </c>
      <c r="S245" s="1" t="s">
        <v>65</v>
      </c>
      <c r="T245" s="6">
        <v>767</v>
      </c>
      <c r="U245" s="6">
        <v>0</v>
      </c>
      <c r="V245" s="6">
        <f t="shared" si="12"/>
        <v>767</v>
      </c>
      <c r="W245" s="1" t="s">
        <v>414</v>
      </c>
      <c r="X245" s="7">
        <f t="shared" si="13"/>
        <v>42.611111111111114</v>
      </c>
      <c r="Y245" s="1">
        <f t="shared" si="14"/>
        <v>42</v>
      </c>
      <c r="Z245" s="6">
        <f t="shared" si="15"/>
        <v>756</v>
      </c>
    </row>
    <row r="246" spans="2:26" x14ac:dyDescent="0.25">
      <c r="B246" s="1" t="s">
        <v>27</v>
      </c>
      <c r="C246" s="1" t="s">
        <v>28</v>
      </c>
      <c r="D246" s="1" t="s">
        <v>84</v>
      </c>
      <c r="E246" s="1" t="s">
        <v>402</v>
      </c>
      <c r="F246" s="1" t="s">
        <v>791</v>
      </c>
      <c r="G246" s="1" t="s">
        <v>792</v>
      </c>
      <c r="H246" s="1" t="s">
        <v>517</v>
      </c>
      <c r="I246" s="1" t="s">
        <v>374</v>
      </c>
      <c r="J246" s="1" t="s">
        <v>429</v>
      </c>
      <c r="K246" s="1" t="s">
        <v>430</v>
      </c>
      <c r="L246" s="1" t="s">
        <v>409</v>
      </c>
      <c r="M246" s="1" t="s">
        <v>410</v>
      </c>
      <c r="N246" s="1" t="s">
        <v>811</v>
      </c>
      <c r="O246" s="1" t="s">
        <v>471</v>
      </c>
      <c r="P246" s="1" t="s">
        <v>812</v>
      </c>
      <c r="Q246" s="5">
        <v>17.5</v>
      </c>
      <c r="R246" s="5">
        <v>55</v>
      </c>
      <c r="S246" s="1" t="s">
        <v>65</v>
      </c>
      <c r="T246" s="6">
        <v>392</v>
      </c>
      <c r="U246" s="6">
        <v>0</v>
      </c>
      <c r="V246" s="6">
        <f t="shared" si="12"/>
        <v>392</v>
      </c>
      <c r="W246" s="1" t="s">
        <v>414</v>
      </c>
      <c r="X246" s="7">
        <f t="shared" si="13"/>
        <v>21.777777777777779</v>
      </c>
      <c r="Y246" s="1">
        <f t="shared" si="14"/>
        <v>21</v>
      </c>
      <c r="Z246" s="6">
        <f t="shared" si="15"/>
        <v>378</v>
      </c>
    </row>
    <row r="247" spans="2:26" x14ac:dyDescent="0.25">
      <c r="B247" s="1" t="s">
        <v>27</v>
      </c>
      <c r="C247" s="1" t="s">
        <v>28</v>
      </c>
      <c r="D247" s="1" t="s">
        <v>84</v>
      </c>
      <c r="E247" s="1" t="s">
        <v>402</v>
      </c>
      <c r="F247" s="1" t="s">
        <v>791</v>
      </c>
      <c r="G247" s="1" t="s">
        <v>792</v>
      </c>
      <c r="H247" s="1" t="s">
        <v>517</v>
      </c>
      <c r="I247" s="1" t="s">
        <v>374</v>
      </c>
      <c r="J247" s="1" t="s">
        <v>429</v>
      </c>
      <c r="K247" s="1" t="s">
        <v>430</v>
      </c>
      <c r="L247" s="1" t="s">
        <v>415</v>
      </c>
      <c r="M247" s="1" t="s">
        <v>416</v>
      </c>
      <c r="N247" s="1" t="s">
        <v>813</v>
      </c>
      <c r="O247" s="1" t="s">
        <v>471</v>
      </c>
      <c r="P247" s="1" t="s">
        <v>814</v>
      </c>
      <c r="Q247" s="5">
        <v>17.5</v>
      </c>
      <c r="R247" s="5">
        <v>55</v>
      </c>
      <c r="S247" s="1" t="s">
        <v>65</v>
      </c>
      <c r="T247" s="6">
        <v>211</v>
      </c>
      <c r="U247" s="6">
        <v>0</v>
      </c>
      <c r="V247" s="6">
        <f t="shared" si="12"/>
        <v>211</v>
      </c>
      <c r="W247" s="1" t="s">
        <v>414</v>
      </c>
      <c r="X247" s="7">
        <f t="shared" si="13"/>
        <v>11.722222222222221</v>
      </c>
      <c r="Y247" s="1">
        <f t="shared" si="14"/>
        <v>11</v>
      </c>
      <c r="Z247" s="6">
        <f t="shared" si="15"/>
        <v>198</v>
      </c>
    </row>
    <row r="248" spans="2:26" x14ac:dyDescent="0.25">
      <c r="B248" s="1" t="s">
        <v>27</v>
      </c>
      <c r="C248" s="1" t="s">
        <v>28</v>
      </c>
      <c r="D248" s="1" t="s">
        <v>84</v>
      </c>
      <c r="E248" s="1" t="s">
        <v>402</v>
      </c>
      <c r="F248" s="1" t="s">
        <v>791</v>
      </c>
      <c r="G248" s="1" t="s">
        <v>792</v>
      </c>
      <c r="H248" s="1" t="s">
        <v>517</v>
      </c>
      <c r="I248" s="1" t="s">
        <v>374</v>
      </c>
      <c r="J248" s="1" t="s">
        <v>429</v>
      </c>
      <c r="K248" s="1" t="s">
        <v>430</v>
      </c>
      <c r="L248" s="1" t="s">
        <v>419</v>
      </c>
      <c r="M248" s="1" t="s">
        <v>420</v>
      </c>
      <c r="N248" s="1" t="s">
        <v>815</v>
      </c>
      <c r="O248" s="1" t="s">
        <v>471</v>
      </c>
      <c r="P248" s="1" t="s">
        <v>816</v>
      </c>
      <c r="Q248" s="5">
        <v>17.5</v>
      </c>
      <c r="R248" s="5">
        <v>55</v>
      </c>
      <c r="S248" s="1" t="s">
        <v>65</v>
      </c>
      <c r="T248" s="6">
        <v>378</v>
      </c>
      <c r="U248" s="6">
        <v>0</v>
      </c>
      <c r="V248" s="6">
        <f t="shared" si="12"/>
        <v>378</v>
      </c>
      <c r="W248" s="1" t="s">
        <v>414</v>
      </c>
      <c r="X248" s="7">
        <f t="shared" si="13"/>
        <v>21</v>
      </c>
      <c r="Y248" s="1">
        <f t="shared" si="14"/>
        <v>21</v>
      </c>
      <c r="Z248" s="6">
        <f t="shared" si="15"/>
        <v>378</v>
      </c>
    </row>
    <row r="249" spans="2:26" x14ac:dyDescent="0.25">
      <c r="B249" s="1" t="s">
        <v>27</v>
      </c>
      <c r="C249" s="1" t="s">
        <v>28</v>
      </c>
      <c r="D249" s="1" t="s">
        <v>84</v>
      </c>
      <c r="E249" s="1" t="s">
        <v>402</v>
      </c>
      <c r="F249" s="1" t="s">
        <v>791</v>
      </c>
      <c r="G249" s="1" t="s">
        <v>792</v>
      </c>
      <c r="H249" s="1" t="s">
        <v>551</v>
      </c>
      <c r="I249" s="1" t="s">
        <v>552</v>
      </c>
      <c r="J249" s="1" t="s">
        <v>429</v>
      </c>
      <c r="K249" s="1" t="s">
        <v>430</v>
      </c>
      <c r="L249" s="1" t="s">
        <v>409</v>
      </c>
      <c r="M249" s="1" t="s">
        <v>410</v>
      </c>
      <c r="N249" s="1" t="s">
        <v>817</v>
      </c>
      <c r="O249" s="1" t="s">
        <v>471</v>
      </c>
      <c r="P249" s="1" t="s">
        <v>818</v>
      </c>
      <c r="Q249" s="5">
        <v>17.5</v>
      </c>
      <c r="R249" s="5">
        <v>55</v>
      </c>
      <c r="S249" s="1" t="s">
        <v>65</v>
      </c>
      <c r="T249" s="6">
        <v>533</v>
      </c>
      <c r="U249" s="6">
        <v>0</v>
      </c>
      <c r="V249" s="6">
        <f t="shared" si="12"/>
        <v>533</v>
      </c>
      <c r="W249" s="1" t="s">
        <v>414</v>
      </c>
      <c r="X249" s="7">
        <f t="shared" si="13"/>
        <v>29.611111111111111</v>
      </c>
      <c r="Y249" s="1">
        <f t="shared" si="14"/>
        <v>29</v>
      </c>
      <c r="Z249" s="6">
        <f t="shared" si="15"/>
        <v>522</v>
      </c>
    </row>
    <row r="250" spans="2:26" x14ac:dyDescent="0.25">
      <c r="B250" s="1" t="s">
        <v>27</v>
      </c>
      <c r="C250" s="1" t="s">
        <v>28</v>
      </c>
      <c r="D250" s="1" t="s">
        <v>84</v>
      </c>
      <c r="E250" s="1" t="s">
        <v>402</v>
      </c>
      <c r="F250" s="1" t="s">
        <v>791</v>
      </c>
      <c r="G250" s="1" t="s">
        <v>792</v>
      </c>
      <c r="H250" s="1" t="s">
        <v>551</v>
      </c>
      <c r="I250" s="1" t="s">
        <v>552</v>
      </c>
      <c r="J250" s="1" t="s">
        <v>429</v>
      </c>
      <c r="K250" s="1" t="s">
        <v>430</v>
      </c>
      <c r="L250" s="1" t="s">
        <v>415</v>
      </c>
      <c r="M250" s="1" t="s">
        <v>416</v>
      </c>
      <c r="N250" s="1" t="s">
        <v>819</v>
      </c>
      <c r="O250" s="1" t="s">
        <v>471</v>
      </c>
      <c r="P250" s="1" t="s">
        <v>820</v>
      </c>
      <c r="Q250" s="5">
        <v>17.5</v>
      </c>
      <c r="R250" s="5">
        <v>55</v>
      </c>
      <c r="S250" s="1" t="s">
        <v>65</v>
      </c>
      <c r="T250" s="6">
        <v>492</v>
      </c>
      <c r="U250" s="6">
        <v>0</v>
      </c>
      <c r="V250" s="6">
        <f t="shared" si="12"/>
        <v>492</v>
      </c>
      <c r="W250" s="1" t="s">
        <v>414</v>
      </c>
      <c r="X250" s="7">
        <f t="shared" si="13"/>
        <v>27.333333333333332</v>
      </c>
      <c r="Y250" s="1">
        <f t="shared" si="14"/>
        <v>27</v>
      </c>
      <c r="Z250" s="6">
        <f t="shared" si="15"/>
        <v>486</v>
      </c>
    </row>
    <row r="251" spans="2:26" x14ac:dyDescent="0.25">
      <c r="B251" s="1" t="s">
        <v>27</v>
      </c>
      <c r="C251" s="1" t="s">
        <v>28</v>
      </c>
      <c r="D251" s="1" t="s">
        <v>84</v>
      </c>
      <c r="E251" s="1" t="s">
        <v>402</v>
      </c>
      <c r="F251" s="1" t="s">
        <v>791</v>
      </c>
      <c r="G251" s="1" t="s">
        <v>792</v>
      </c>
      <c r="H251" s="1" t="s">
        <v>551</v>
      </c>
      <c r="I251" s="1" t="s">
        <v>552</v>
      </c>
      <c r="J251" s="1" t="s">
        <v>429</v>
      </c>
      <c r="K251" s="1" t="s">
        <v>430</v>
      </c>
      <c r="L251" s="1" t="s">
        <v>419</v>
      </c>
      <c r="M251" s="1" t="s">
        <v>420</v>
      </c>
      <c r="N251" s="1" t="s">
        <v>821</v>
      </c>
      <c r="O251" s="1" t="s">
        <v>471</v>
      </c>
      <c r="P251" s="1" t="s">
        <v>822</v>
      </c>
      <c r="Q251" s="5">
        <v>17.5</v>
      </c>
      <c r="R251" s="5">
        <v>55</v>
      </c>
      <c r="S251" s="1" t="s">
        <v>65</v>
      </c>
      <c r="T251" s="6">
        <v>332</v>
      </c>
      <c r="U251" s="6">
        <v>0</v>
      </c>
      <c r="V251" s="6">
        <f t="shared" si="12"/>
        <v>332</v>
      </c>
      <c r="W251" s="1" t="s">
        <v>414</v>
      </c>
      <c r="X251" s="7">
        <f t="shared" si="13"/>
        <v>18.444444444444443</v>
      </c>
      <c r="Y251" s="1">
        <f t="shared" si="14"/>
        <v>18</v>
      </c>
      <c r="Z251" s="6">
        <f t="shared" si="15"/>
        <v>324</v>
      </c>
    </row>
    <row r="252" spans="2:26" x14ac:dyDescent="0.25">
      <c r="B252" s="1" t="s">
        <v>27</v>
      </c>
      <c r="C252" s="1" t="s">
        <v>28</v>
      </c>
      <c r="D252" s="1" t="s">
        <v>84</v>
      </c>
      <c r="E252" s="1" t="s">
        <v>402</v>
      </c>
      <c r="F252" s="1" t="s">
        <v>791</v>
      </c>
      <c r="G252" s="1" t="s">
        <v>792</v>
      </c>
      <c r="H252" s="1" t="s">
        <v>565</v>
      </c>
      <c r="I252" s="1" t="s">
        <v>566</v>
      </c>
      <c r="J252" s="1" t="s">
        <v>429</v>
      </c>
      <c r="K252" s="1" t="s">
        <v>430</v>
      </c>
      <c r="L252" s="1" t="s">
        <v>409</v>
      </c>
      <c r="M252" s="1" t="s">
        <v>410</v>
      </c>
      <c r="N252" s="1" t="s">
        <v>823</v>
      </c>
      <c r="O252" s="1" t="s">
        <v>471</v>
      </c>
      <c r="P252" s="1" t="s">
        <v>824</v>
      </c>
      <c r="Q252" s="5">
        <v>17.5</v>
      </c>
      <c r="R252" s="5">
        <v>55</v>
      </c>
      <c r="S252" s="1" t="s">
        <v>65</v>
      </c>
      <c r="T252" s="6">
        <v>113</v>
      </c>
      <c r="U252" s="6">
        <v>0</v>
      </c>
      <c r="V252" s="6">
        <f t="shared" si="12"/>
        <v>113</v>
      </c>
      <c r="W252" s="1" t="s">
        <v>414</v>
      </c>
      <c r="X252" s="7">
        <f t="shared" si="13"/>
        <v>6.2777777777777777</v>
      </c>
      <c r="Y252" s="1">
        <f t="shared" si="14"/>
        <v>6</v>
      </c>
      <c r="Z252" s="6">
        <f t="shared" si="15"/>
        <v>108</v>
      </c>
    </row>
    <row r="253" spans="2:26" x14ac:dyDescent="0.25">
      <c r="B253" s="1" t="s">
        <v>27</v>
      </c>
      <c r="C253" s="1" t="s">
        <v>28</v>
      </c>
      <c r="D253" s="1" t="s">
        <v>84</v>
      </c>
      <c r="E253" s="1" t="s">
        <v>402</v>
      </c>
      <c r="F253" s="1" t="s">
        <v>791</v>
      </c>
      <c r="G253" s="1" t="s">
        <v>792</v>
      </c>
      <c r="H253" s="1" t="s">
        <v>565</v>
      </c>
      <c r="I253" s="1" t="s">
        <v>566</v>
      </c>
      <c r="J253" s="1" t="s">
        <v>429</v>
      </c>
      <c r="K253" s="1" t="s">
        <v>430</v>
      </c>
      <c r="L253" s="1" t="s">
        <v>419</v>
      </c>
      <c r="M253" s="1" t="s">
        <v>420</v>
      </c>
      <c r="N253" s="1" t="s">
        <v>825</v>
      </c>
      <c r="O253" s="1" t="s">
        <v>471</v>
      </c>
      <c r="P253" s="1" t="s">
        <v>826</v>
      </c>
      <c r="Q253" s="5">
        <v>17.5</v>
      </c>
      <c r="R253" s="5">
        <v>55</v>
      </c>
      <c r="S253" s="1" t="s">
        <v>65</v>
      </c>
      <c r="T253" s="6">
        <v>107</v>
      </c>
      <c r="U253" s="6">
        <v>0</v>
      </c>
      <c r="V253" s="6">
        <f t="shared" si="12"/>
        <v>107</v>
      </c>
      <c r="W253" s="1" t="s">
        <v>414</v>
      </c>
      <c r="X253" s="7">
        <f t="shared" si="13"/>
        <v>5.9444444444444446</v>
      </c>
      <c r="Y253" s="1">
        <f t="shared" si="14"/>
        <v>5</v>
      </c>
      <c r="Z253" s="6">
        <f t="shared" si="15"/>
        <v>90</v>
      </c>
    </row>
    <row r="254" spans="2:26" x14ac:dyDescent="0.25">
      <c r="B254" s="1" t="s">
        <v>27</v>
      </c>
      <c r="C254" s="1" t="s">
        <v>28</v>
      </c>
      <c r="D254" s="1" t="s">
        <v>84</v>
      </c>
      <c r="E254" s="1" t="s">
        <v>402</v>
      </c>
      <c r="F254" s="1" t="s">
        <v>791</v>
      </c>
      <c r="G254" s="1" t="s">
        <v>792</v>
      </c>
      <c r="H254" s="1" t="s">
        <v>593</v>
      </c>
      <c r="I254" s="1" t="s">
        <v>594</v>
      </c>
      <c r="J254" s="1" t="s">
        <v>466</v>
      </c>
      <c r="K254" s="1" t="s">
        <v>467</v>
      </c>
      <c r="L254" s="1" t="s">
        <v>409</v>
      </c>
      <c r="M254" s="1" t="s">
        <v>410</v>
      </c>
      <c r="N254" s="1" t="s">
        <v>827</v>
      </c>
      <c r="O254" s="1" t="s">
        <v>471</v>
      </c>
      <c r="P254" s="1" t="s">
        <v>828</v>
      </c>
      <c r="Q254" s="5">
        <v>16.5</v>
      </c>
      <c r="R254" s="5">
        <v>50</v>
      </c>
      <c r="S254" s="1" t="s">
        <v>65</v>
      </c>
      <c r="T254" s="6">
        <v>96</v>
      </c>
      <c r="U254" s="6">
        <v>0</v>
      </c>
      <c r="V254" s="6">
        <f t="shared" si="12"/>
        <v>96</v>
      </c>
      <c r="W254" s="1" t="s">
        <v>414</v>
      </c>
      <c r="X254" s="7">
        <f t="shared" si="13"/>
        <v>5.333333333333333</v>
      </c>
      <c r="Y254" s="1">
        <f t="shared" si="14"/>
        <v>5</v>
      </c>
      <c r="Z254" s="6">
        <f t="shared" si="15"/>
        <v>90</v>
      </c>
    </row>
    <row r="255" spans="2:26" x14ac:dyDescent="0.25">
      <c r="B255" s="1" t="s">
        <v>27</v>
      </c>
      <c r="C255" s="1" t="s">
        <v>28</v>
      </c>
      <c r="D255" s="1" t="s">
        <v>84</v>
      </c>
      <c r="E255" s="1" t="s">
        <v>402</v>
      </c>
      <c r="F255" s="1" t="s">
        <v>791</v>
      </c>
      <c r="G255" s="1" t="s">
        <v>792</v>
      </c>
      <c r="H255" s="1" t="s">
        <v>593</v>
      </c>
      <c r="I255" s="1" t="s">
        <v>594</v>
      </c>
      <c r="J255" s="1" t="s">
        <v>466</v>
      </c>
      <c r="K255" s="1" t="s">
        <v>467</v>
      </c>
      <c r="L255" s="1" t="s">
        <v>415</v>
      </c>
      <c r="M255" s="1" t="s">
        <v>416</v>
      </c>
      <c r="N255" s="1" t="s">
        <v>829</v>
      </c>
      <c r="O255" s="1" t="s">
        <v>471</v>
      </c>
      <c r="P255" s="1" t="s">
        <v>830</v>
      </c>
      <c r="Q255" s="5">
        <v>16.5</v>
      </c>
      <c r="R255" s="5">
        <v>50</v>
      </c>
      <c r="S255" s="1" t="s">
        <v>65</v>
      </c>
      <c r="T255" s="6">
        <v>6</v>
      </c>
      <c r="U255" s="6">
        <v>0</v>
      </c>
      <c r="V255" s="6">
        <f t="shared" si="12"/>
        <v>6</v>
      </c>
      <c r="W255" s="1" t="s">
        <v>414</v>
      </c>
      <c r="X255" s="7">
        <f t="shared" si="13"/>
        <v>0.33333333333333331</v>
      </c>
      <c r="Y255" s="1">
        <f t="shared" si="14"/>
        <v>0</v>
      </c>
      <c r="Z255" s="6">
        <f t="shared" si="15"/>
        <v>0</v>
      </c>
    </row>
    <row r="256" spans="2:26" x14ac:dyDescent="0.25">
      <c r="B256" s="1" t="s">
        <v>27</v>
      </c>
      <c r="C256" s="1" t="s">
        <v>28</v>
      </c>
      <c r="D256" s="1" t="s">
        <v>84</v>
      </c>
      <c r="E256" s="1" t="s">
        <v>402</v>
      </c>
      <c r="F256" s="1" t="s">
        <v>791</v>
      </c>
      <c r="G256" s="1" t="s">
        <v>792</v>
      </c>
      <c r="H256" s="1" t="s">
        <v>593</v>
      </c>
      <c r="I256" s="1" t="s">
        <v>594</v>
      </c>
      <c r="J256" s="1" t="s">
        <v>466</v>
      </c>
      <c r="K256" s="1" t="s">
        <v>467</v>
      </c>
      <c r="L256" s="1" t="s">
        <v>419</v>
      </c>
      <c r="M256" s="1" t="s">
        <v>420</v>
      </c>
      <c r="N256" s="1" t="s">
        <v>831</v>
      </c>
      <c r="O256" s="1" t="s">
        <v>471</v>
      </c>
      <c r="P256" s="1" t="s">
        <v>832</v>
      </c>
      <c r="Q256" s="5">
        <v>16.5</v>
      </c>
      <c r="R256" s="5">
        <v>50</v>
      </c>
      <c r="S256" s="1" t="s">
        <v>65</v>
      </c>
      <c r="T256" s="6">
        <v>41</v>
      </c>
      <c r="U256" s="6">
        <v>0</v>
      </c>
      <c r="V256" s="6">
        <f t="shared" si="12"/>
        <v>41</v>
      </c>
      <c r="W256" s="1" t="s">
        <v>414</v>
      </c>
      <c r="X256" s="7">
        <f t="shared" si="13"/>
        <v>2.2777777777777777</v>
      </c>
      <c r="Y256" s="1">
        <f t="shared" si="14"/>
        <v>2</v>
      </c>
      <c r="Z256" s="6">
        <f t="shared" si="15"/>
        <v>36</v>
      </c>
    </row>
    <row r="257" spans="2:26" x14ac:dyDescent="0.25">
      <c r="B257" s="1" t="s">
        <v>27</v>
      </c>
      <c r="C257" s="1" t="s">
        <v>28</v>
      </c>
      <c r="D257" s="1" t="s">
        <v>84</v>
      </c>
      <c r="E257" s="1" t="s">
        <v>402</v>
      </c>
      <c r="F257" s="1" t="s">
        <v>791</v>
      </c>
      <c r="G257" s="1" t="s">
        <v>792</v>
      </c>
      <c r="H257" s="1" t="s">
        <v>615</v>
      </c>
      <c r="I257" s="1" t="s">
        <v>616</v>
      </c>
      <c r="J257" s="1" t="s">
        <v>466</v>
      </c>
      <c r="K257" s="1" t="s">
        <v>467</v>
      </c>
      <c r="L257" s="1" t="s">
        <v>415</v>
      </c>
      <c r="M257" s="1" t="s">
        <v>416</v>
      </c>
      <c r="N257" s="1" t="s">
        <v>833</v>
      </c>
      <c r="O257" s="1" t="s">
        <v>471</v>
      </c>
      <c r="P257" s="1" t="s">
        <v>834</v>
      </c>
      <c r="Q257" s="5">
        <v>16.5</v>
      </c>
      <c r="R257" s="5">
        <v>50</v>
      </c>
      <c r="S257" s="1" t="s">
        <v>65</v>
      </c>
      <c r="T257" s="6">
        <v>1</v>
      </c>
      <c r="U257" s="6">
        <v>0</v>
      </c>
      <c r="V257" s="6">
        <f t="shared" si="12"/>
        <v>1</v>
      </c>
      <c r="W257" s="1" t="s">
        <v>414</v>
      </c>
      <c r="X257" s="7">
        <f t="shared" si="13"/>
        <v>5.5555555555555552E-2</v>
      </c>
      <c r="Y257" s="1">
        <f t="shared" si="14"/>
        <v>0</v>
      </c>
      <c r="Z257" s="6">
        <f t="shared" si="15"/>
        <v>0</v>
      </c>
    </row>
    <row r="258" spans="2:26" x14ac:dyDescent="0.25">
      <c r="B258" s="1" t="s">
        <v>27</v>
      </c>
      <c r="C258" s="1" t="s">
        <v>28</v>
      </c>
      <c r="D258" s="1" t="s">
        <v>84</v>
      </c>
      <c r="E258" s="1" t="s">
        <v>402</v>
      </c>
      <c r="F258" s="1" t="s">
        <v>791</v>
      </c>
      <c r="G258" s="1" t="s">
        <v>792</v>
      </c>
      <c r="H258" s="1" t="s">
        <v>615</v>
      </c>
      <c r="I258" s="1" t="s">
        <v>616</v>
      </c>
      <c r="J258" s="1" t="s">
        <v>466</v>
      </c>
      <c r="K258" s="1" t="s">
        <v>467</v>
      </c>
      <c r="L258" s="1" t="s">
        <v>419</v>
      </c>
      <c r="M258" s="1" t="s">
        <v>420</v>
      </c>
      <c r="N258" s="1" t="s">
        <v>835</v>
      </c>
      <c r="O258" s="1" t="s">
        <v>471</v>
      </c>
      <c r="P258" s="1" t="s">
        <v>836</v>
      </c>
      <c r="Q258" s="5">
        <v>16.5</v>
      </c>
      <c r="R258" s="5">
        <v>50</v>
      </c>
      <c r="S258" s="1" t="s">
        <v>65</v>
      </c>
      <c r="T258" s="6">
        <v>23</v>
      </c>
      <c r="U258" s="6">
        <v>0</v>
      </c>
      <c r="V258" s="6">
        <f t="shared" si="12"/>
        <v>23</v>
      </c>
      <c r="W258" s="1" t="s">
        <v>414</v>
      </c>
      <c r="X258" s="7">
        <f t="shared" si="13"/>
        <v>1.2777777777777777</v>
      </c>
      <c r="Y258" s="1">
        <f t="shared" si="14"/>
        <v>1</v>
      </c>
      <c r="Z258" s="6">
        <f t="shared" si="15"/>
        <v>18</v>
      </c>
    </row>
    <row r="259" spans="2:26" x14ac:dyDescent="0.25">
      <c r="B259" s="1" t="s">
        <v>27</v>
      </c>
      <c r="C259" s="1" t="s">
        <v>28</v>
      </c>
      <c r="D259" s="1" t="s">
        <v>84</v>
      </c>
      <c r="E259" s="1" t="s">
        <v>402</v>
      </c>
      <c r="F259" s="1" t="s">
        <v>791</v>
      </c>
      <c r="G259" s="1" t="s">
        <v>792</v>
      </c>
      <c r="H259" s="1" t="s">
        <v>464</v>
      </c>
      <c r="I259" s="1" t="s">
        <v>465</v>
      </c>
      <c r="J259" s="1" t="s">
        <v>429</v>
      </c>
      <c r="K259" s="1" t="s">
        <v>430</v>
      </c>
      <c r="L259" s="1" t="s">
        <v>409</v>
      </c>
      <c r="M259" s="1" t="s">
        <v>410</v>
      </c>
      <c r="N259" s="1" t="s">
        <v>837</v>
      </c>
      <c r="O259" s="1" t="s">
        <v>471</v>
      </c>
      <c r="P259" s="1" t="s">
        <v>838</v>
      </c>
      <c r="Q259" s="5">
        <v>17.5</v>
      </c>
      <c r="R259" s="5">
        <v>55</v>
      </c>
      <c r="S259" s="1" t="s">
        <v>65</v>
      </c>
      <c r="T259" s="6">
        <v>127</v>
      </c>
      <c r="U259" s="6">
        <v>0</v>
      </c>
      <c r="V259" s="6">
        <f t="shared" ref="V259:V322" si="16">SUM(T259:U259)</f>
        <v>127</v>
      </c>
      <c r="W259" s="1" t="s">
        <v>414</v>
      </c>
      <c r="X259" s="7">
        <f t="shared" ref="X259:X322" si="17">SUM(V259/W259)</f>
        <v>7.0555555555555554</v>
      </c>
      <c r="Y259" s="1">
        <f t="shared" ref="Y259:Y322" si="18">ROUNDDOWN(X259,0)</f>
        <v>7</v>
      </c>
      <c r="Z259" s="6">
        <f t="shared" ref="Z259:Z322" si="19">SUM(Y259*W259)</f>
        <v>126</v>
      </c>
    </row>
    <row r="260" spans="2:26" x14ac:dyDescent="0.25">
      <c r="B260" s="1" t="s">
        <v>27</v>
      </c>
      <c r="C260" s="1" t="s">
        <v>28</v>
      </c>
      <c r="D260" s="1" t="s">
        <v>84</v>
      </c>
      <c r="E260" s="1" t="s">
        <v>402</v>
      </c>
      <c r="F260" s="1" t="s">
        <v>791</v>
      </c>
      <c r="G260" s="1" t="s">
        <v>792</v>
      </c>
      <c r="H260" s="1" t="s">
        <v>464</v>
      </c>
      <c r="I260" s="1" t="s">
        <v>465</v>
      </c>
      <c r="J260" s="1" t="s">
        <v>429</v>
      </c>
      <c r="K260" s="1" t="s">
        <v>430</v>
      </c>
      <c r="L260" s="1" t="s">
        <v>415</v>
      </c>
      <c r="M260" s="1" t="s">
        <v>416</v>
      </c>
      <c r="N260" s="1" t="s">
        <v>839</v>
      </c>
      <c r="O260" s="1" t="s">
        <v>471</v>
      </c>
      <c r="P260" s="1" t="s">
        <v>840</v>
      </c>
      <c r="Q260" s="5">
        <v>17.5</v>
      </c>
      <c r="R260" s="5">
        <v>55</v>
      </c>
      <c r="S260" s="1" t="s">
        <v>65</v>
      </c>
      <c r="T260" s="6">
        <v>308</v>
      </c>
      <c r="U260" s="6">
        <v>0</v>
      </c>
      <c r="V260" s="6">
        <f t="shared" si="16"/>
        <v>308</v>
      </c>
      <c r="W260" s="1" t="s">
        <v>414</v>
      </c>
      <c r="X260" s="7">
        <f t="shared" si="17"/>
        <v>17.111111111111111</v>
      </c>
      <c r="Y260" s="1">
        <f t="shared" si="18"/>
        <v>17</v>
      </c>
      <c r="Z260" s="6">
        <f t="shared" si="19"/>
        <v>306</v>
      </c>
    </row>
    <row r="261" spans="2:26" x14ac:dyDescent="0.25">
      <c r="B261" s="1" t="s">
        <v>27</v>
      </c>
      <c r="C261" s="1" t="s">
        <v>28</v>
      </c>
      <c r="D261" s="1" t="s">
        <v>84</v>
      </c>
      <c r="E261" s="1" t="s">
        <v>402</v>
      </c>
      <c r="F261" s="1" t="s">
        <v>791</v>
      </c>
      <c r="G261" s="1" t="s">
        <v>792</v>
      </c>
      <c r="H261" s="1" t="s">
        <v>464</v>
      </c>
      <c r="I261" s="1" t="s">
        <v>465</v>
      </c>
      <c r="J261" s="1" t="s">
        <v>429</v>
      </c>
      <c r="K261" s="1" t="s">
        <v>430</v>
      </c>
      <c r="L261" s="1" t="s">
        <v>419</v>
      </c>
      <c r="M261" s="1" t="s">
        <v>420</v>
      </c>
      <c r="N261" s="1" t="s">
        <v>841</v>
      </c>
      <c r="O261" s="1" t="s">
        <v>471</v>
      </c>
      <c r="P261" s="1" t="s">
        <v>842</v>
      </c>
      <c r="Q261" s="5">
        <v>17.5</v>
      </c>
      <c r="R261" s="5">
        <v>55</v>
      </c>
      <c r="S261" s="1" t="s">
        <v>65</v>
      </c>
      <c r="T261" s="6">
        <v>229</v>
      </c>
      <c r="U261" s="6">
        <v>0</v>
      </c>
      <c r="V261" s="6">
        <f t="shared" si="16"/>
        <v>229</v>
      </c>
      <c r="W261" s="1" t="s">
        <v>414</v>
      </c>
      <c r="X261" s="7">
        <f t="shared" si="17"/>
        <v>12.722222222222221</v>
      </c>
      <c r="Y261" s="1">
        <f t="shared" si="18"/>
        <v>12</v>
      </c>
      <c r="Z261" s="6">
        <f t="shared" si="19"/>
        <v>216</v>
      </c>
    </row>
    <row r="262" spans="2:26" x14ac:dyDescent="0.25">
      <c r="B262" s="1" t="s">
        <v>27</v>
      </c>
      <c r="C262" s="1" t="s">
        <v>85</v>
      </c>
      <c r="D262" s="1" t="s">
        <v>86</v>
      </c>
      <c r="E262" s="1" t="s">
        <v>452</v>
      </c>
      <c r="F262" s="1" t="s">
        <v>843</v>
      </c>
      <c r="G262" s="1" t="s">
        <v>844</v>
      </c>
      <c r="H262" s="1" t="s">
        <v>743</v>
      </c>
      <c r="I262" s="1" t="s">
        <v>744</v>
      </c>
      <c r="J262" s="1" t="s">
        <v>845</v>
      </c>
      <c r="K262" s="1" t="s">
        <v>846</v>
      </c>
      <c r="L262" s="1" t="s">
        <v>265</v>
      </c>
      <c r="M262" s="1" t="s">
        <v>266</v>
      </c>
      <c r="N262" s="1" t="s">
        <v>847</v>
      </c>
      <c r="O262" s="1" t="s">
        <v>127</v>
      </c>
      <c r="P262" s="1" t="s">
        <v>848</v>
      </c>
      <c r="Q262" s="5">
        <v>13</v>
      </c>
      <c r="R262" s="5">
        <v>30</v>
      </c>
      <c r="S262" s="1" t="s">
        <v>65</v>
      </c>
      <c r="T262" s="6">
        <v>130</v>
      </c>
      <c r="U262" s="6">
        <v>0</v>
      </c>
      <c r="V262" s="6">
        <f t="shared" si="16"/>
        <v>130</v>
      </c>
      <c r="W262" s="1" t="s">
        <v>53</v>
      </c>
      <c r="X262" s="7">
        <f t="shared" si="17"/>
        <v>4.333333333333333</v>
      </c>
      <c r="Y262" s="1">
        <f t="shared" si="18"/>
        <v>4</v>
      </c>
      <c r="Z262" s="6">
        <f t="shared" si="19"/>
        <v>120</v>
      </c>
    </row>
    <row r="263" spans="2:26" x14ac:dyDescent="0.25">
      <c r="B263" s="1" t="s">
        <v>27</v>
      </c>
      <c r="C263" s="1" t="s">
        <v>28</v>
      </c>
      <c r="D263" s="1" t="s">
        <v>84</v>
      </c>
      <c r="E263" s="1" t="s">
        <v>402</v>
      </c>
      <c r="F263" s="1" t="s">
        <v>849</v>
      </c>
      <c r="G263" s="1" t="s">
        <v>850</v>
      </c>
      <c r="H263" s="1" t="s">
        <v>561</v>
      </c>
      <c r="I263" s="1" t="s">
        <v>562</v>
      </c>
      <c r="J263" s="1" t="s">
        <v>721</v>
      </c>
      <c r="K263" s="1" t="s">
        <v>722</v>
      </c>
      <c r="L263" s="1" t="s">
        <v>280</v>
      </c>
      <c r="M263" s="1" t="s">
        <v>50</v>
      </c>
      <c r="N263" s="1" t="s">
        <v>851</v>
      </c>
      <c r="O263" s="1" t="s">
        <v>852</v>
      </c>
      <c r="P263" s="1" t="s">
        <v>853</v>
      </c>
      <c r="Q263" s="5">
        <v>21.25</v>
      </c>
      <c r="R263" s="5">
        <v>60</v>
      </c>
      <c r="S263" s="1" t="s">
        <v>65</v>
      </c>
      <c r="T263" s="6">
        <v>5</v>
      </c>
      <c r="U263" s="6">
        <v>109</v>
      </c>
      <c r="V263" s="6">
        <f t="shared" si="16"/>
        <v>114</v>
      </c>
      <c r="W263" s="1" t="s">
        <v>414</v>
      </c>
      <c r="X263" s="7">
        <f t="shared" si="17"/>
        <v>6.333333333333333</v>
      </c>
      <c r="Y263" s="1">
        <f t="shared" si="18"/>
        <v>6</v>
      </c>
      <c r="Z263" s="6">
        <f t="shared" si="19"/>
        <v>108</v>
      </c>
    </row>
    <row r="264" spans="2:26" x14ac:dyDescent="0.25">
      <c r="B264" s="1" t="s">
        <v>27</v>
      </c>
      <c r="C264" s="1" t="s">
        <v>28</v>
      </c>
      <c r="D264" s="1" t="s">
        <v>84</v>
      </c>
      <c r="E264" s="1" t="s">
        <v>402</v>
      </c>
      <c r="F264" s="1" t="s">
        <v>849</v>
      </c>
      <c r="G264" s="1" t="s">
        <v>850</v>
      </c>
      <c r="H264" s="1" t="s">
        <v>182</v>
      </c>
      <c r="I264" s="1" t="s">
        <v>183</v>
      </c>
      <c r="J264" s="1" t="s">
        <v>721</v>
      </c>
      <c r="K264" s="1" t="s">
        <v>722</v>
      </c>
      <c r="L264" s="1" t="s">
        <v>280</v>
      </c>
      <c r="M264" s="1" t="s">
        <v>50</v>
      </c>
      <c r="N264" s="1" t="s">
        <v>854</v>
      </c>
      <c r="O264" s="1" t="s">
        <v>852</v>
      </c>
      <c r="P264" s="1" t="s">
        <v>855</v>
      </c>
      <c r="Q264" s="5">
        <v>21.25</v>
      </c>
      <c r="R264" s="5">
        <v>60</v>
      </c>
      <c r="S264" s="1" t="s">
        <v>65</v>
      </c>
      <c r="T264" s="6">
        <v>7</v>
      </c>
      <c r="U264" s="6">
        <v>0</v>
      </c>
      <c r="V264" s="6">
        <f t="shared" si="16"/>
        <v>7</v>
      </c>
      <c r="W264" s="1" t="s">
        <v>186</v>
      </c>
      <c r="X264" s="7">
        <f t="shared" si="17"/>
        <v>0.26923076923076922</v>
      </c>
      <c r="Y264" s="1">
        <f t="shared" si="18"/>
        <v>0</v>
      </c>
      <c r="Z264" s="6">
        <f t="shared" si="19"/>
        <v>0</v>
      </c>
    </row>
    <row r="265" spans="2:26" x14ac:dyDescent="0.25">
      <c r="B265" s="1" t="s">
        <v>27</v>
      </c>
      <c r="C265" s="1" t="s">
        <v>28</v>
      </c>
      <c r="D265" s="1" t="s">
        <v>84</v>
      </c>
      <c r="E265" s="1" t="s">
        <v>402</v>
      </c>
      <c r="F265" s="1" t="s">
        <v>849</v>
      </c>
      <c r="G265" s="1" t="s">
        <v>850</v>
      </c>
      <c r="H265" s="1" t="s">
        <v>182</v>
      </c>
      <c r="I265" s="1" t="s">
        <v>183</v>
      </c>
      <c r="J265" s="1" t="s">
        <v>721</v>
      </c>
      <c r="K265" s="1" t="s">
        <v>722</v>
      </c>
      <c r="L265" s="1" t="s">
        <v>262</v>
      </c>
      <c r="M265" s="1" t="s">
        <v>57</v>
      </c>
      <c r="N265" s="1" t="s">
        <v>856</v>
      </c>
      <c r="O265" s="1" t="s">
        <v>852</v>
      </c>
      <c r="P265" s="1" t="s">
        <v>857</v>
      </c>
      <c r="Q265" s="5">
        <v>21.25</v>
      </c>
      <c r="R265" s="5">
        <v>60</v>
      </c>
      <c r="S265" s="1" t="s">
        <v>65</v>
      </c>
      <c r="T265" s="6">
        <v>3</v>
      </c>
      <c r="U265" s="6">
        <v>5</v>
      </c>
      <c r="V265" s="6">
        <f t="shared" si="16"/>
        <v>8</v>
      </c>
      <c r="W265" s="1" t="s">
        <v>194</v>
      </c>
      <c r="X265" s="7">
        <f t="shared" si="17"/>
        <v>0.33333333333333331</v>
      </c>
      <c r="Y265" s="1">
        <f t="shared" si="18"/>
        <v>0</v>
      </c>
      <c r="Z265" s="6">
        <f t="shared" si="19"/>
        <v>0</v>
      </c>
    </row>
    <row r="266" spans="2:26" x14ac:dyDescent="0.25">
      <c r="B266" s="1" t="s">
        <v>27</v>
      </c>
      <c r="C266" s="1" t="s">
        <v>85</v>
      </c>
      <c r="D266" s="1" t="s">
        <v>84</v>
      </c>
      <c r="E266" s="1" t="s">
        <v>87</v>
      </c>
      <c r="F266" s="1" t="s">
        <v>858</v>
      </c>
      <c r="G266" s="1" t="s">
        <v>859</v>
      </c>
      <c r="H266" s="1" t="s">
        <v>860</v>
      </c>
      <c r="I266" s="1" t="s">
        <v>861</v>
      </c>
      <c r="J266" s="1" t="s">
        <v>35</v>
      </c>
      <c r="K266" s="1" t="s">
        <v>36</v>
      </c>
      <c r="L266" s="1" t="s">
        <v>265</v>
      </c>
      <c r="M266" s="1" t="s">
        <v>266</v>
      </c>
      <c r="N266" s="1" t="s">
        <v>862</v>
      </c>
      <c r="O266" s="1" t="s">
        <v>412</v>
      </c>
      <c r="P266" s="1" t="s">
        <v>863</v>
      </c>
      <c r="Q266" s="5">
        <v>26</v>
      </c>
      <c r="R266" s="5">
        <v>65</v>
      </c>
      <c r="S266" s="1" t="s">
        <v>77</v>
      </c>
      <c r="T266" s="6">
        <v>1</v>
      </c>
      <c r="U266" s="6">
        <v>0</v>
      </c>
      <c r="V266" s="6">
        <f t="shared" si="16"/>
        <v>1</v>
      </c>
      <c r="W266" s="1" t="s">
        <v>714</v>
      </c>
      <c r="X266" s="7">
        <f t="shared" si="17"/>
        <v>8.3333333333333329E-2</v>
      </c>
      <c r="Y266" s="1">
        <f t="shared" si="18"/>
        <v>0</v>
      </c>
      <c r="Z266" s="6">
        <f t="shared" si="19"/>
        <v>0</v>
      </c>
    </row>
    <row r="267" spans="2:26" x14ac:dyDescent="0.25">
      <c r="B267" s="1" t="s">
        <v>27</v>
      </c>
      <c r="C267" s="1" t="s">
        <v>28</v>
      </c>
      <c r="D267" s="1" t="s">
        <v>139</v>
      </c>
      <c r="E267" s="1" t="s">
        <v>704</v>
      </c>
      <c r="F267" s="1" t="s">
        <v>864</v>
      </c>
      <c r="G267" s="1" t="s">
        <v>865</v>
      </c>
      <c r="H267" s="1" t="s">
        <v>373</v>
      </c>
      <c r="I267" s="1" t="s">
        <v>374</v>
      </c>
      <c r="J267" s="1" t="s">
        <v>866</v>
      </c>
      <c r="K267" s="1" t="s">
        <v>867</v>
      </c>
      <c r="L267" s="1" t="s">
        <v>468</v>
      </c>
      <c r="M267" s="1" t="s">
        <v>469</v>
      </c>
      <c r="N267" s="1" t="s">
        <v>868</v>
      </c>
      <c r="O267" s="1" t="s">
        <v>869</v>
      </c>
      <c r="P267" s="1" t="s">
        <v>870</v>
      </c>
      <c r="Q267" s="5">
        <v>22</v>
      </c>
      <c r="R267" s="5">
        <v>55</v>
      </c>
      <c r="S267" s="1" t="s">
        <v>55</v>
      </c>
      <c r="T267" s="6">
        <v>24</v>
      </c>
      <c r="U267" s="6">
        <v>0</v>
      </c>
      <c r="V267" s="6">
        <f t="shared" si="16"/>
        <v>24</v>
      </c>
      <c r="W267" s="1" t="s">
        <v>445</v>
      </c>
      <c r="X267" s="7">
        <f t="shared" si="17"/>
        <v>1.2</v>
      </c>
      <c r="Y267" s="1">
        <f t="shared" si="18"/>
        <v>1</v>
      </c>
      <c r="Z267" s="6">
        <f t="shared" si="19"/>
        <v>20</v>
      </c>
    </row>
    <row r="268" spans="2:26" x14ac:dyDescent="0.25">
      <c r="B268" s="1" t="s">
        <v>27</v>
      </c>
      <c r="C268" s="1" t="s">
        <v>28</v>
      </c>
      <c r="D268" s="1" t="s">
        <v>139</v>
      </c>
      <c r="E268" s="1" t="s">
        <v>704</v>
      </c>
      <c r="F268" s="1" t="s">
        <v>864</v>
      </c>
      <c r="G268" s="1" t="s">
        <v>865</v>
      </c>
      <c r="H268" s="1" t="s">
        <v>373</v>
      </c>
      <c r="I268" s="1" t="s">
        <v>374</v>
      </c>
      <c r="J268" s="1" t="s">
        <v>866</v>
      </c>
      <c r="K268" s="1" t="s">
        <v>867</v>
      </c>
      <c r="L268" s="1" t="s">
        <v>37</v>
      </c>
      <c r="M268" s="1" t="s">
        <v>38</v>
      </c>
      <c r="N268" s="1" t="s">
        <v>871</v>
      </c>
      <c r="O268" s="1" t="s">
        <v>869</v>
      </c>
      <c r="P268" s="1" t="s">
        <v>872</v>
      </c>
      <c r="Q268" s="5">
        <v>22</v>
      </c>
      <c r="R268" s="5">
        <v>55</v>
      </c>
      <c r="S268" s="1" t="s">
        <v>55</v>
      </c>
      <c r="T268" s="6">
        <v>2</v>
      </c>
      <c r="U268" s="6">
        <v>0</v>
      </c>
      <c r="V268" s="6">
        <f t="shared" si="16"/>
        <v>2</v>
      </c>
      <c r="W268" s="1" t="s">
        <v>445</v>
      </c>
      <c r="X268" s="7">
        <f t="shared" si="17"/>
        <v>0.1</v>
      </c>
      <c r="Y268" s="1">
        <f t="shared" si="18"/>
        <v>0</v>
      </c>
      <c r="Z268" s="6">
        <f t="shared" si="19"/>
        <v>0</v>
      </c>
    </row>
    <row r="269" spans="2:26" x14ac:dyDescent="0.25">
      <c r="B269" s="1" t="s">
        <v>27</v>
      </c>
      <c r="C269" s="1" t="s">
        <v>28</v>
      </c>
      <c r="D269" s="1" t="s">
        <v>139</v>
      </c>
      <c r="E269" s="1" t="s">
        <v>704</v>
      </c>
      <c r="F269" s="1" t="s">
        <v>864</v>
      </c>
      <c r="G269" s="1" t="s">
        <v>865</v>
      </c>
      <c r="H269" s="1" t="s">
        <v>373</v>
      </c>
      <c r="I269" s="1" t="s">
        <v>374</v>
      </c>
      <c r="J269" s="1" t="s">
        <v>866</v>
      </c>
      <c r="K269" s="1" t="s">
        <v>867</v>
      </c>
      <c r="L269" s="1" t="s">
        <v>45</v>
      </c>
      <c r="M269" s="1" t="s">
        <v>46</v>
      </c>
      <c r="N269" s="1" t="s">
        <v>873</v>
      </c>
      <c r="O269" s="1" t="s">
        <v>869</v>
      </c>
      <c r="P269" s="1" t="s">
        <v>874</v>
      </c>
      <c r="Q269" s="5">
        <v>22</v>
      </c>
      <c r="R269" s="5">
        <v>55</v>
      </c>
      <c r="S269" s="1" t="s">
        <v>55</v>
      </c>
      <c r="T269" s="6">
        <v>2</v>
      </c>
      <c r="U269" s="6">
        <v>0</v>
      </c>
      <c r="V269" s="6">
        <f t="shared" si="16"/>
        <v>2</v>
      </c>
      <c r="W269" s="1" t="s">
        <v>445</v>
      </c>
      <c r="X269" s="7">
        <f t="shared" si="17"/>
        <v>0.1</v>
      </c>
      <c r="Y269" s="1">
        <f t="shared" si="18"/>
        <v>0</v>
      </c>
      <c r="Z269" s="6">
        <f t="shared" si="19"/>
        <v>0</v>
      </c>
    </row>
    <row r="270" spans="2:26" x14ac:dyDescent="0.25">
      <c r="B270" s="1" t="s">
        <v>27</v>
      </c>
      <c r="C270" s="1" t="s">
        <v>28</v>
      </c>
      <c r="D270" s="1" t="s">
        <v>139</v>
      </c>
      <c r="E270" s="1" t="s">
        <v>704</v>
      </c>
      <c r="F270" s="1" t="s">
        <v>864</v>
      </c>
      <c r="G270" s="1" t="s">
        <v>865</v>
      </c>
      <c r="H270" s="1" t="s">
        <v>373</v>
      </c>
      <c r="I270" s="1" t="s">
        <v>374</v>
      </c>
      <c r="J270" s="1" t="s">
        <v>866</v>
      </c>
      <c r="K270" s="1" t="s">
        <v>867</v>
      </c>
      <c r="L270" s="1" t="s">
        <v>56</v>
      </c>
      <c r="M270" s="1" t="s">
        <v>57</v>
      </c>
      <c r="N270" s="1" t="s">
        <v>875</v>
      </c>
      <c r="O270" s="1" t="s">
        <v>869</v>
      </c>
      <c r="P270" s="1" t="s">
        <v>876</v>
      </c>
      <c r="Q270" s="5">
        <v>22</v>
      </c>
      <c r="R270" s="5">
        <v>55</v>
      </c>
      <c r="S270" s="1" t="s">
        <v>55</v>
      </c>
      <c r="T270" s="6">
        <v>8</v>
      </c>
      <c r="U270" s="6">
        <v>0</v>
      </c>
      <c r="V270" s="6">
        <f t="shared" si="16"/>
        <v>8</v>
      </c>
      <c r="W270" s="1" t="s">
        <v>414</v>
      </c>
      <c r="X270" s="7">
        <f t="shared" si="17"/>
        <v>0.44444444444444442</v>
      </c>
      <c r="Y270" s="1">
        <f t="shared" si="18"/>
        <v>0</v>
      </c>
      <c r="Z270" s="6">
        <f t="shared" si="19"/>
        <v>0</v>
      </c>
    </row>
    <row r="271" spans="2:26" x14ac:dyDescent="0.25">
      <c r="B271" s="1" t="s">
        <v>27</v>
      </c>
      <c r="C271" s="1" t="s">
        <v>28</v>
      </c>
      <c r="D271" s="1" t="s">
        <v>139</v>
      </c>
      <c r="E271" s="1" t="s">
        <v>704</v>
      </c>
      <c r="F271" s="1" t="s">
        <v>864</v>
      </c>
      <c r="G271" s="1" t="s">
        <v>865</v>
      </c>
      <c r="H271" s="1" t="s">
        <v>373</v>
      </c>
      <c r="I271" s="1" t="s">
        <v>374</v>
      </c>
      <c r="J271" s="1" t="s">
        <v>866</v>
      </c>
      <c r="K271" s="1" t="s">
        <v>867</v>
      </c>
      <c r="L271" s="1" t="s">
        <v>115</v>
      </c>
      <c r="M271" s="1" t="s">
        <v>116</v>
      </c>
      <c r="N271" s="1" t="s">
        <v>877</v>
      </c>
      <c r="O271" s="1" t="s">
        <v>869</v>
      </c>
      <c r="P271" s="1" t="s">
        <v>878</v>
      </c>
      <c r="Q271" s="5">
        <v>22</v>
      </c>
      <c r="R271" s="5">
        <v>55</v>
      </c>
      <c r="S271" s="1" t="s">
        <v>55</v>
      </c>
      <c r="T271" s="6">
        <v>4</v>
      </c>
      <c r="U271" s="6">
        <v>0</v>
      </c>
      <c r="V271" s="6">
        <f t="shared" si="16"/>
        <v>4</v>
      </c>
      <c r="W271" s="1" t="s">
        <v>414</v>
      </c>
      <c r="X271" s="7">
        <f t="shared" si="17"/>
        <v>0.22222222222222221</v>
      </c>
      <c r="Y271" s="1">
        <f t="shared" si="18"/>
        <v>0</v>
      </c>
      <c r="Z271" s="6">
        <f t="shared" si="19"/>
        <v>0</v>
      </c>
    </row>
    <row r="272" spans="2:26" x14ac:dyDescent="0.25">
      <c r="B272" s="1" t="s">
        <v>27</v>
      </c>
      <c r="C272" s="1" t="s">
        <v>28</v>
      </c>
      <c r="D272" s="1" t="s">
        <v>139</v>
      </c>
      <c r="E272" s="1" t="s">
        <v>704</v>
      </c>
      <c r="F272" s="1" t="s">
        <v>879</v>
      </c>
      <c r="G272" s="1" t="s">
        <v>880</v>
      </c>
      <c r="H272" s="1" t="s">
        <v>373</v>
      </c>
      <c r="I272" s="1" t="s">
        <v>374</v>
      </c>
      <c r="J272" s="1" t="s">
        <v>866</v>
      </c>
      <c r="K272" s="1" t="s">
        <v>867</v>
      </c>
      <c r="L272" s="1" t="s">
        <v>468</v>
      </c>
      <c r="M272" s="1" t="s">
        <v>469</v>
      </c>
      <c r="N272" s="1" t="s">
        <v>881</v>
      </c>
      <c r="O272" s="1" t="s">
        <v>869</v>
      </c>
      <c r="P272" s="1" t="s">
        <v>882</v>
      </c>
      <c r="Q272" s="5">
        <v>22</v>
      </c>
      <c r="R272" s="5">
        <v>55</v>
      </c>
      <c r="S272" s="1" t="s">
        <v>55</v>
      </c>
      <c r="T272" s="6">
        <v>864</v>
      </c>
      <c r="U272" s="6">
        <v>0</v>
      </c>
      <c r="V272" s="6">
        <f t="shared" si="16"/>
        <v>864</v>
      </c>
      <c r="W272" s="1" t="s">
        <v>445</v>
      </c>
      <c r="X272" s="7">
        <f t="shared" si="17"/>
        <v>43.2</v>
      </c>
      <c r="Y272" s="1">
        <f t="shared" si="18"/>
        <v>43</v>
      </c>
      <c r="Z272" s="6">
        <f t="shared" si="19"/>
        <v>860</v>
      </c>
    </row>
    <row r="273" spans="2:26" x14ac:dyDescent="0.25">
      <c r="B273" s="1" t="s">
        <v>27</v>
      </c>
      <c r="C273" s="1" t="s">
        <v>28</v>
      </c>
      <c r="D273" s="1" t="s">
        <v>139</v>
      </c>
      <c r="E273" s="1" t="s">
        <v>704</v>
      </c>
      <c r="F273" s="1" t="s">
        <v>879</v>
      </c>
      <c r="G273" s="1" t="s">
        <v>880</v>
      </c>
      <c r="H273" s="1" t="s">
        <v>373</v>
      </c>
      <c r="I273" s="1" t="s">
        <v>374</v>
      </c>
      <c r="J273" s="1" t="s">
        <v>866</v>
      </c>
      <c r="K273" s="1" t="s">
        <v>867</v>
      </c>
      <c r="L273" s="1" t="s">
        <v>37</v>
      </c>
      <c r="M273" s="1" t="s">
        <v>38</v>
      </c>
      <c r="N273" s="1" t="s">
        <v>883</v>
      </c>
      <c r="O273" s="1" t="s">
        <v>869</v>
      </c>
      <c r="P273" s="1" t="s">
        <v>884</v>
      </c>
      <c r="Q273" s="5">
        <v>22</v>
      </c>
      <c r="R273" s="5">
        <v>55</v>
      </c>
      <c r="S273" s="1" t="s">
        <v>55</v>
      </c>
      <c r="T273" s="6">
        <v>999</v>
      </c>
      <c r="U273" s="6">
        <v>0</v>
      </c>
      <c r="V273" s="6">
        <f t="shared" si="16"/>
        <v>999</v>
      </c>
      <c r="W273" s="1" t="s">
        <v>445</v>
      </c>
      <c r="X273" s="7">
        <f t="shared" si="17"/>
        <v>49.95</v>
      </c>
      <c r="Y273" s="1">
        <f t="shared" si="18"/>
        <v>49</v>
      </c>
      <c r="Z273" s="6">
        <f t="shared" si="19"/>
        <v>980</v>
      </c>
    </row>
    <row r="274" spans="2:26" x14ac:dyDescent="0.25">
      <c r="B274" s="1" t="s">
        <v>27</v>
      </c>
      <c r="C274" s="1" t="s">
        <v>28</v>
      </c>
      <c r="D274" s="1" t="s">
        <v>139</v>
      </c>
      <c r="E274" s="1" t="s">
        <v>704</v>
      </c>
      <c r="F274" s="1" t="s">
        <v>879</v>
      </c>
      <c r="G274" s="1" t="s">
        <v>880</v>
      </c>
      <c r="H274" s="1" t="s">
        <v>373</v>
      </c>
      <c r="I274" s="1" t="s">
        <v>374</v>
      </c>
      <c r="J274" s="1" t="s">
        <v>866</v>
      </c>
      <c r="K274" s="1" t="s">
        <v>867</v>
      </c>
      <c r="L274" s="1" t="s">
        <v>45</v>
      </c>
      <c r="M274" s="1" t="s">
        <v>46</v>
      </c>
      <c r="N274" s="1" t="s">
        <v>885</v>
      </c>
      <c r="O274" s="1" t="s">
        <v>869</v>
      </c>
      <c r="P274" s="1" t="s">
        <v>886</v>
      </c>
      <c r="Q274" s="5">
        <v>22</v>
      </c>
      <c r="R274" s="5">
        <v>55</v>
      </c>
      <c r="S274" s="1" t="s">
        <v>55</v>
      </c>
      <c r="T274" s="6">
        <v>502</v>
      </c>
      <c r="U274" s="6">
        <v>0</v>
      </c>
      <c r="V274" s="6">
        <f t="shared" si="16"/>
        <v>502</v>
      </c>
      <c r="W274" s="1" t="s">
        <v>445</v>
      </c>
      <c r="X274" s="7">
        <f t="shared" si="17"/>
        <v>25.1</v>
      </c>
      <c r="Y274" s="1">
        <f t="shared" si="18"/>
        <v>25</v>
      </c>
      <c r="Z274" s="6">
        <f t="shared" si="19"/>
        <v>500</v>
      </c>
    </row>
    <row r="275" spans="2:26" x14ac:dyDescent="0.25">
      <c r="B275" s="1" t="s">
        <v>27</v>
      </c>
      <c r="C275" s="1" t="s">
        <v>28</v>
      </c>
      <c r="D275" s="1" t="s">
        <v>139</v>
      </c>
      <c r="E275" s="1" t="s">
        <v>704</v>
      </c>
      <c r="F275" s="1" t="s">
        <v>879</v>
      </c>
      <c r="G275" s="1" t="s">
        <v>880</v>
      </c>
      <c r="H275" s="1" t="s">
        <v>373</v>
      </c>
      <c r="I275" s="1" t="s">
        <v>374</v>
      </c>
      <c r="J275" s="1" t="s">
        <v>866</v>
      </c>
      <c r="K275" s="1" t="s">
        <v>867</v>
      </c>
      <c r="L275" s="1" t="s">
        <v>49</v>
      </c>
      <c r="M275" s="1" t="s">
        <v>50</v>
      </c>
      <c r="N275" s="1" t="s">
        <v>887</v>
      </c>
      <c r="O275" s="1" t="s">
        <v>869</v>
      </c>
      <c r="P275" s="1" t="s">
        <v>888</v>
      </c>
      <c r="Q275" s="5">
        <v>22</v>
      </c>
      <c r="R275" s="5">
        <v>55</v>
      </c>
      <c r="S275" s="1" t="s">
        <v>55</v>
      </c>
      <c r="T275" s="6">
        <v>772</v>
      </c>
      <c r="U275" s="6">
        <v>0</v>
      </c>
      <c r="V275" s="6">
        <f t="shared" si="16"/>
        <v>772</v>
      </c>
      <c r="W275" s="1" t="s">
        <v>414</v>
      </c>
      <c r="X275" s="7">
        <f t="shared" si="17"/>
        <v>42.888888888888886</v>
      </c>
      <c r="Y275" s="1">
        <f t="shared" si="18"/>
        <v>42</v>
      </c>
      <c r="Z275" s="6">
        <f t="shared" si="19"/>
        <v>756</v>
      </c>
    </row>
    <row r="276" spans="2:26" x14ac:dyDescent="0.25">
      <c r="B276" s="1" t="s">
        <v>27</v>
      </c>
      <c r="C276" s="1" t="s">
        <v>28</v>
      </c>
      <c r="D276" s="1" t="s">
        <v>139</v>
      </c>
      <c r="E276" s="1" t="s">
        <v>704</v>
      </c>
      <c r="F276" s="1" t="s">
        <v>879</v>
      </c>
      <c r="G276" s="1" t="s">
        <v>880</v>
      </c>
      <c r="H276" s="1" t="s">
        <v>373</v>
      </c>
      <c r="I276" s="1" t="s">
        <v>374</v>
      </c>
      <c r="J276" s="1" t="s">
        <v>866</v>
      </c>
      <c r="K276" s="1" t="s">
        <v>867</v>
      </c>
      <c r="L276" s="1" t="s">
        <v>56</v>
      </c>
      <c r="M276" s="1" t="s">
        <v>57</v>
      </c>
      <c r="N276" s="1" t="s">
        <v>889</v>
      </c>
      <c r="O276" s="1" t="s">
        <v>869</v>
      </c>
      <c r="P276" s="1" t="s">
        <v>890</v>
      </c>
      <c r="Q276" s="5">
        <v>22</v>
      </c>
      <c r="R276" s="5">
        <v>55</v>
      </c>
      <c r="S276" s="1" t="s">
        <v>55</v>
      </c>
      <c r="T276" s="6">
        <v>242</v>
      </c>
      <c r="U276" s="6">
        <v>0</v>
      </c>
      <c r="V276" s="6">
        <f t="shared" si="16"/>
        <v>242</v>
      </c>
      <c r="W276" s="1" t="s">
        <v>414</v>
      </c>
      <c r="X276" s="7">
        <f t="shared" si="17"/>
        <v>13.444444444444445</v>
      </c>
      <c r="Y276" s="1">
        <f t="shared" si="18"/>
        <v>13</v>
      </c>
      <c r="Z276" s="6">
        <f t="shared" si="19"/>
        <v>234</v>
      </c>
    </row>
    <row r="277" spans="2:26" x14ac:dyDescent="0.25">
      <c r="B277" s="1" t="s">
        <v>27</v>
      </c>
      <c r="C277" s="1" t="s">
        <v>28</v>
      </c>
      <c r="D277" s="1" t="s">
        <v>139</v>
      </c>
      <c r="E277" s="1" t="s">
        <v>704</v>
      </c>
      <c r="F277" s="1" t="s">
        <v>879</v>
      </c>
      <c r="G277" s="1" t="s">
        <v>880</v>
      </c>
      <c r="H277" s="1" t="s">
        <v>373</v>
      </c>
      <c r="I277" s="1" t="s">
        <v>374</v>
      </c>
      <c r="J277" s="1" t="s">
        <v>866</v>
      </c>
      <c r="K277" s="1" t="s">
        <v>867</v>
      </c>
      <c r="L277" s="1" t="s">
        <v>115</v>
      </c>
      <c r="M277" s="1" t="s">
        <v>116</v>
      </c>
      <c r="N277" s="1" t="s">
        <v>891</v>
      </c>
      <c r="O277" s="1" t="s">
        <v>869</v>
      </c>
      <c r="P277" s="1" t="s">
        <v>892</v>
      </c>
      <c r="Q277" s="5">
        <v>22</v>
      </c>
      <c r="R277" s="5">
        <v>55</v>
      </c>
      <c r="S277" s="1" t="s">
        <v>55</v>
      </c>
      <c r="T277" s="6">
        <v>143</v>
      </c>
      <c r="U277" s="6">
        <v>0</v>
      </c>
      <c r="V277" s="6">
        <f t="shared" si="16"/>
        <v>143</v>
      </c>
      <c r="W277" s="1" t="s">
        <v>414</v>
      </c>
      <c r="X277" s="7">
        <f t="shared" si="17"/>
        <v>7.9444444444444446</v>
      </c>
      <c r="Y277" s="1">
        <f t="shared" si="18"/>
        <v>7</v>
      </c>
      <c r="Z277" s="6">
        <f t="shared" si="19"/>
        <v>126</v>
      </c>
    </row>
    <row r="278" spans="2:26" x14ac:dyDescent="0.25">
      <c r="B278" s="1" t="s">
        <v>27</v>
      </c>
      <c r="C278" s="1" t="s">
        <v>28</v>
      </c>
      <c r="D278" s="1" t="s">
        <v>139</v>
      </c>
      <c r="E278" s="1" t="s">
        <v>704</v>
      </c>
      <c r="F278" s="1" t="s">
        <v>879</v>
      </c>
      <c r="G278" s="1" t="s">
        <v>880</v>
      </c>
      <c r="H278" s="1" t="s">
        <v>893</v>
      </c>
      <c r="I278" s="1" t="s">
        <v>894</v>
      </c>
      <c r="J278" s="1" t="s">
        <v>895</v>
      </c>
      <c r="K278" s="1" t="s">
        <v>896</v>
      </c>
      <c r="L278" s="1" t="s">
        <v>115</v>
      </c>
      <c r="M278" s="1" t="s">
        <v>116</v>
      </c>
      <c r="N278" s="1" t="s">
        <v>897</v>
      </c>
      <c r="O278" s="1" t="s">
        <v>869</v>
      </c>
      <c r="P278" s="1" t="s">
        <v>898</v>
      </c>
      <c r="Q278" s="5">
        <v>27</v>
      </c>
      <c r="R278" s="5">
        <v>60</v>
      </c>
      <c r="S278" s="1" t="s">
        <v>65</v>
      </c>
      <c r="T278" s="6">
        <v>17</v>
      </c>
      <c r="U278" s="6">
        <v>0</v>
      </c>
      <c r="V278" s="6">
        <f t="shared" si="16"/>
        <v>17</v>
      </c>
      <c r="W278" s="1" t="s">
        <v>414</v>
      </c>
      <c r="X278" s="7">
        <f t="shared" si="17"/>
        <v>0.94444444444444442</v>
      </c>
      <c r="Y278" s="1">
        <f t="shared" si="18"/>
        <v>0</v>
      </c>
      <c r="Z278" s="6">
        <f t="shared" si="19"/>
        <v>0</v>
      </c>
    </row>
    <row r="279" spans="2:26" x14ac:dyDescent="0.25">
      <c r="B279" s="1" t="s">
        <v>27</v>
      </c>
      <c r="C279" s="1" t="s">
        <v>85</v>
      </c>
      <c r="D279" s="1" t="s">
        <v>72</v>
      </c>
      <c r="E279" s="1" t="s">
        <v>452</v>
      </c>
      <c r="F279" s="1" t="s">
        <v>899</v>
      </c>
      <c r="G279" s="1" t="s">
        <v>900</v>
      </c>
      <c r="H279" s="1" t="s">
        <v>901</v>
      </c>
      <c r="I279" s="1" t="s">
        <v>902</v>
      </c>
      <c r="J279" s="1" t="s">
        <v>903</v>
      </c>
      <c r="K279" s="1" t="s">
        <v>904</v>
      </c>
      <c r="L279" s="1" t="s">
        <v>45</v>
      </c>
      <c r="M279" s="1" t="s">
        <v>46</v>
      </c>
      <c r="N279" s="1" t="s">
        <v>905</v>
      </c>
      <c r="O279" s="1" t="s">
        <v>906</v>
      </c>
      <c r="P279" s="1" t="s">
        <v>907</v>
      </c>
      <c r="Q279" s="5">
        <v>16.75</v>
      </c>
      <c r="R279" s="5">
        <v>50</v>
      </c>
      <c r="S279" s="1" t="s">
        <v>65</v>
      </c>
      <c r="T279" s="6">
        <v>8</v>
      </c>
      <c r="U279" s="6">
        <v>0</v>
      </c>
      <c r="V279" s="6">
        <f t="shared" si="16"/>
        <v>8</v>
      </c>
      <c r="W279" s="1" t="s">
        <v>414</v>
      </c>
      <c r="X279" s="7">
        <f t="shared" si="17"/>
        <v>0.44444444444444442</v>
      </c>
      <c r="Y279" s="1">
        <f t="shared" si="18"/>
        <v>0</v>
      </c>
      <c r="Z279" s="6">
        <f t="shared" si="19"/>
        <v>0</v>
      </c>
    </row>
    <row r="280" spans="2:26" x14ac:dyDescent="0.25">
      <c r="B280" s="1" t="s">
        <v>27</v>
      </c>
      <c r="C280" s="1" t="s">
        <v>85</v>
      </c>
      <c r="D280" s="1" t="s">
        <v>84</v>
      </c>
      <c r="E280" s="1" t="s">
        <v>452</v>
      </c>
      <c r="F280" s="1" t="s">
        <v>908</v>
      </c>
      <c r="G280" s="1" t="s">
        <v>909</v>
      </c>
      <c r="H280" s="1" t="s">
        <v>455</v>
      </c>
      <c r="I280" s="1" t="s">
        <v>456</v>
      </c>
      <c r="J280" s="1" t="s">
        <v>910</v>
      </c>
      <c r="K280" s="1" t="s">
        <v>911</v>
      </c>
      <c r="L280" s="1" t="s">
        <v>56</v>
      </c>
      <c r="M280" s="1" t="s">
        <v>57</v>
      </c>
      <c r="N280" s="1" t="s">
        <v>912</v>
      </c>
      <c r="O280" s="1" t="s">
        <v>906</v>
      </c>
      <c r="P280" s="1" t="s">
        <v>913</v>
      </c>
      <c r="Q280" s="5">
        <v>19.5</v>
      </c>
      <c r="R280" s="5">
        <v>55</v>
      </c>
      <c r="S280" s="1" t="s">
        <v>43</v>
      </c>
      <c r="T280" s="6">
        <v>9</v>
      </c>
      <c r="U280" s="6">
        <v>0</v>
      </c>
      <c r="V280" s="6">
        <f t="shared" si="16"/>
        <v>9</v>
      </c>
      <c r="W280" s="1" t="s">
        <v>714</v>
      </c>
      <c r="X280" s="7">
        <f t="shared" si="17"/>
        <v>0.75</v>
      </c>
      <c r="Y280" s="1">
        <f t="shared" si="18"/>
        <v>0</v>
      </c>
      <c r="Z280" s="6">
        <f t="shared" si="19"/>
        <v>0</v>
      </c>
    </row>
    <row r="281" spans="2:26" x14ac:dyDescent="0.25">
      <c r="B281" s="1" t="s">
        <v>27</v>
      </c>
      <c r="C281" s="1" t="s">
        <v>85</v>
      </c>
      <c r="D281" s="1" t="s">
        <v>84</v>
      </c>
      <c r="E281" s="1" t="s">
        <v>452</v>
      </c>
      <c r="F281" s="1" t="s">
        <v>914</v>
      </c>
      <c r="G281" s="1" t="s">
        <v>915</v>
      </c>
      <c r="H281" s="1" t="s">
        <v>389</v>
      </c>
      <c r="I281" s="1" t="s">
        <v>34</v>
      </c>
      <c r="J281" s="1" t="s">
        <v>916</v>
      </c>
      <c r="K281" s="1" t="s">
        <v>917</v>
      </c>
      <c r="L281" s="1" t="s">
        <v>918</v>
      </c>
      <c r="M281" s="1" t="s">
        <v>919</v>
      </c>
      <c r="N281" s="1" t="s">
        <v>920</v>
      </c>
      <c r="O281" s="1" t="s">
        <v>906</v>
      </c>
      <c r="P281" s="1" t="s">
        <v>921</v>
      </c>
      <c r="Q281" s="5">
        <v>24.75</v>
      </c>
      <c r="R281" s="5">
        <v>55</v>
      </c>
      <c r="S281" s="1" t="s">
        <v>43</v>
      </c>
      <c r="T281" s="6">
        <v>1</v>
      </c>
      <c r="U281" s="6">
        <v>0</v>
      </c>
      <c r="V281" s="6">
        <f t="shared" si="16"/>
        <v>1</v>
      </c>
      <c r="W281" s="1" t="s">
        <v>714</v>
      </c>
      <c r="X281" s="7">
        <f t="shared" si="17"/>
        <v>8.3333333333333329E-2</v>
      </c>
      <c r="Y281" s="1">
        <f t="shared" si="18"/>
        <v>0</v>
      </c>
      <c r="Z281" s="6">
        <f t="shared" si="19"/>
        <v>0</v>
      </c>
    </row>
    <row r="282" spans="2:26" x14ac:dyDescent="0.25">
      <c r="B282" s="1" t="s">
        <v>27</v>
      </c>
      <c r="C282" s="1" t="s">
        <v>85</v>
      </c>
      <c r="D282" s="1" t="s">
        <v>84</v>
      </c>
      <c r="E282" s="1" t="s">
        <v>452</v>
      </c>
      <c r="F282" s="1" t="s">
        <v>914</v>
      </c>
      <c r="G282" s="1" t="s">
        <v>915</v>
      </c>
      <c r="H282" s="1" t="s">
        <v>922</v>
      </c>
      <c r="I282" s="1" t="s">
        <v>217</v>
      </c>
      <c r="J282" s="1" t="s">
        <v>916</v>
      </c>
      <c r="K282" s="1" t="s">
        <v>917</v>
      </c>
      <c r="L282" s="1" t="s">
        <v>923</v>
      </c>
      <c r="M282" s="1" t="s">
        <v>924</v>
      </c>
      <c r="N282" s="1" t="s">
        <v>925</v>
      </c>
      <c r="O282" s="1" t="s">
        <v>906</v>
      </c>
      <c r="P282" s="1" t="s">
        <v>926</v>
      </c>
      <c r="Q282" s="5">
        <v>24.75</v>
      </c>
      <c r="R282" s="5">
        <v>55</v>
      </c>
      <c r="S282" s="1" t="s">
        <v>43</v>
      </c>
      <c r="T282" s="6">
        <v>1</v>
      </c>
      <c r="U282" s="6">
        <v>0</v>
      </c>
      <c r="V282" s="6">
        <f t="shared" si="16"/>
        <v>1</v>
      </c>
      <c r="W282" s="1" t="s">
        <v>714</v>
      </c>
      <c r="X282" s="7">
        <f t="shared" si="17"/>
        <v>8.3333333333333329E-2</v>
      </c>
      <c r="Y282" s="1">
        <f t="shared" si="18"/>
        <v>0</v>
      </c>
      <c r="Z282" s="6">
        <f t="shared" si="19"/>
        <v>0</v>
      </c>
    </row>
    <row r="283" spans="2:26" x14ac:dyDescent="0.25">
      <c r="B283" s="1" t="s">
        <v>27</v>
      </c>
      <c r="C283" s="1" t="s">
        <v>85</v>
      </c>
      <c r="D283" s="1" t="s">
        <v>84</v>
      </c>
      <c r="E283" s="1" t="s">
        <v>452</v>
      </c>
      <c r="F283" s="1" t="s">
        <v>914</v>
      </c>
      <c r="G283" s="1" t="s">
        <v>915</v>
      </c>
      <c r="H283" s="1" t="s">
        <v>927</v>
      </c>
      <c r="I283" s="1" t="s">
        <v>374</v>
      </c>
      <c r="J283" s="1" t="s">
        <v>916</v>
      </c>
      <c r="K283" s="1" t="s">
        <v>917</v>
      </c>
      <c r="L283" s="1" t="s">
        <v>918</v>
      </c>
      <c r="M283" s="1" t="s">
        <v>919</v>
      </c>
      <c r="N283" s="1" t="s">
        <v>928</v>
      </c>
      <c r="O283" s="1" t="s">
        <v>906</v>
      </c>
      <c r="P283" s="1" t="s">
        <v>929</v>
      </c>
      <c r="Q283" s="5">
        <v>24.75</v>
      </c>
      <c r="R283" s="5">
        <v>55</v>
      </c>
      <c r="S283" s="1" t="s">
        <v>43</v>
      </c>
      <c r="T283" s="6">
        <v>4</v>
      </c>
      <c r="U283" s="6">
        <v>0</v>
      </c>
      <c r="V283" s="6">
        <f t="shared" si="16"/>
        <v>4</v>
      </c>
      <c r="W283" s="1" t="s">
        <v>714</v>
      </c>
      <c r="X283" s="7">
        <f t="shared" si="17"/>
        <v>0.33333333333333331</v>
      </c>
      <c r="Y283" s="1">
        <f t="shared" si="18"/>
        <v>0</v>
      </c>
      <c r="Z283" s="6">
        <f t="shared" si="19"/>
        <v>0</v>
      </c>
    </row>
    <row r="284" spans="2:26" x14ac:dyDescent="0.25">
      <c r="B284" s="1" t="s">
        <v>27</v>
      </c>
      <c r="C284" s="1" t="s">
        <v>28</v>
      </c>
      <c r="D284" s="1" t="s">
        <v>72</v>
      </c>
      <c r="E284" s="1" t="s">
        <v>402</v>
      </c>
      <c r="F284" s="1" t="s">
        <v>930</v>
      </c>
      <c r="G284" s="1" t="s">
        <v>931</v>
      </c>
      <c r="H284" s="1" t="s">
        <v>427</v>
      </c>
      <c r="I284" s="1" t="s">
        <v>428</v>
      </c>
      <c r="J284" s="1" t="s">
        <v>429</v>
      </c>
      <c r="K284" s="1" t="s">
        <v>430</v>
      </c>
      <c r="L284" s="1" t="s">
        <v>409</v>
      </c>
      <c r="M284" s="1" t="s">
        <v>410</v>
      </c>
      <c r="N284" s="1" t="s">
        <v>932</v>
      </c>
      <c r="O284" s="1" t="s">
        <v>471</v>
      </c>
      <c r="P284" s="1" t="s">
        <v>933</v>
      </c>
      <c r="Q284" s="5">
        <v>13.5</v>
      </c>
      <c r="R284" s="5">
        <v>45</v>
      </c>
      <c r="S284" s="1" t="s">
        <v>77</v>
      </c>
      <c r="T284" s="6">
        <v>45</v>
      </c>
      <c r="U284" s="6">
        <v>0</v>
      </c>
      <c r="V284" s="6">
        <f t="shared" si="16"/>
        <v>45</v>
      </c>
      <c r="W284" s="1" t="s">
        <v>186</v>
      </c>
      <c r="X284" s="7">
        <f t="shared" si="17"/>
        <v>1.7307692307692308</v>
      </c>
      <c r="Y284" s="1">
        <f t="shared" si="18"/>
        <v>1</v>
      </c>
      <c r="Z284" s="6">
        <f t="shared" si="19"/>
        <v>26</v>
      </c>
    </row>
    <row r="285" spans="2:26" x14ac:dyDescent="0.25">
      <c r="B285" s="1" t="s">
        <v>27</v>
      </c>
      <c r="C285" s="1" t="s">
        <v>28</v>
      </c>
      <c r="D285" s="1" t="s">
        <v>72</v>
      </c>
      <c r="E285" s="1" t="s">
        <v>402</v>
      </c>
      <c r="F285" s="1" t="s">
        <v>930</v>
      </c>
      <c r="G285" s="1" t="s">
        <v>931</v>
      </c>
      <c r="H285" s="1" t="s">
        <v>427</v>
      </c>
      <c r="I285" s="1" t="s">
        <v>428</v>
      </c>
      <c r="J285" s="1" t="s">
        <v>429</v>
      </c>
      <c r="K285" s="1" t="s">
        <v>430</v>
      </c>
      <c r="L285" s="1" t="s">
        <v>415</v>
      </c>
      <c r="M285" s="1" t="s">
        <v>416</v>
      </c>
      <c r="N285" s="1" t="s">
        <v>934</v>
      </c>
      <c r="O285" s="1" t="s">
        <v>471</v>
      </c>
      <c r="P285" s="1" t="s">
        <v>935</v>
      </c>
      <c r="Q285" s="5">
        <v>13.5</v>
      </c>
      <c r="R285" s="5">
        <v>45</v>
      </c>
      <c r="S285" s="1" t="s">
        <v>77</v>
      </c>
      <c r="T285" s="6">
        <v>48</v>
      </c>
      <c r="U285" s="6">
        <v>0</v>
      </c>
      <c r="V285" s="6">
        <f t="shared" si="16"/>
        <v>48</v>
      </c>
      <c r="W285" s="1" t="s">
        <v>186</v>
      </c>
      <c r="X285" s="7">
        <f t="shared" si="17"/>
        <v>1.8461538461538463</v>
      </c>
      <c r="Y285" s="1">
        <f t="shared" si="18"/>
        <v>1</v>
      </c>
      <c r="Z285" s="6">
        <f t="shared" si="19"/>
        <v>26</v>
      </c>
    </row>
    <row r="286" spans="2:26" x14ac:dyDescent="0.25">
      <c r="B286" s="1" t="s">
        <v>27</v>
      </c>
      <c r="C286" s="1" t="s">
        <v>28</v>
      </c>
      <c r="D286" s="1" t="s">
        <v>72</v>
      </c>
      <c r="E286" s="1" t="s">
        <v>402</v>
      </c>
      <c r="F286" s="1" t="s">
        <v>930</v>
      </c>
      <c r="G286" s="1" t="s">
        <v>931</v>
      </c>
      <c r="H286" s="1" t="s">
        <v>427</v>
      </c>
      <c r="I286" s="1" t="s">
        <v>428</v>
      </c>
      <c r="J286" s="1" t="s">
        <v>429</v>
      </c>
      <c r="K286" s="1" t="s">
        <v>430</v>
      </c>
      <c r="L286" s="1" t="s">
        <v>419</v>
      </c>
      <c r="M286" s="1" t="s">
        <v>420</v>
      </c>
      <c r="N286" s="1" t="s">
        <v>936</v>
      </c>
      <c r="O286" s="1" t="s">
        <v>471</v>
      </c>
      <c r="P286" s="1" t="s">
        <v>937</v>
      </c>
      <c r="Q286" s="5">
        <v>13.5</v>
      </c>
      <c r="R286" s="5">
        <v>45</v>
      </c>
      <c r="S286" s="1" t="s">
        <v>77</v>
      </c>
      <c r="T286" s="6">
        <v>358</v>
      </c>
      <c r="U286" s="6">
        <v>0</v>
      </c>
      <c r="V286" s="6">
        <f t="shared" si="16"/>
        <v>358</v>
      </c>
      <c r="W286" s="1" t="s">
        <v>473</v>
      </c>
      <c r="X286" s="7">
        <f t="shared" si="17"/>
        <v>16.272727272727273</v>
      </c>
      <c r="Y286" s="1">
        <f t="shared" si="18"/>
        <v>16</v>
      </c>
      <c r="Z286" s="6">
        <f t="shared" si="19"/>
        <v>352</v>
      </c>
    </row>
    <row r="287" spans="2:26" x14ac:dyDescent="0.25">
      <c r="B287" s="1" t="s">
        <v>27</v>
      </c>
      <c r="C287" s="1" t="s">
        <v>28</v>
      </c>
      <c r="D287" s="1" t="s">
        <v>72</v>
      </c>
      <c r="E287" s="1" t="s">
        <v>402</v>
      </c>
      <c r="F287" s="1" t="s">
        <v>930</v>
      </c>
      <c r="G287" s="1" t="s">
        <v>931</v>
      </c>
      <c r="H287" s="1" t="s">
        <v>427</v>
      </c>
      <c r="I287" s="1" t="s">
        <v>428</v>
      </c>
      <c r="J287" s="1" t="s">
        <v>429</v>
      </c>
      <c r="K287" s="1" t="s">
        <v>430</v>
      </c>
      <c r="L287" s="1" t="s">
        <v>423</v>
      </c>
      <c r="M287" s="1" t="s">
        <v>424</v>
      </c>
      <c r="N287" s="1" t="s">
        <v>938</v>
      </c>
      <c r="O287" s="1" t="s">
        <v>471</v>
      </c>
      <c r="P287" s="1" t="s">
        <v>939</v>
      </c>
      <c r="Q287" s="5">
        <v>13.5</v>
      </c>
      <c r="R287" s="5">
        <v>45</v>
      </c>
      <c r="S287" s="1" t="s">
        <v>77</v>
      </c>
      <c r="T287" s="6">
        <v>180</v>
      </c>
      <c r="U287" s="6">
        <v>0</v>
      </c>
      <c r="V287" s="6">
        <f t="shared" si="16"/>
        <v>180</v>
      </c>
      <c r="W287" s="1" t="s">
        <v>473</v>
      </c>
      <c r="X287" s="7">
        <f t="shared" si="17"/>
        <v>8.1818181818181817</v>
      </c>
      <c r="Y287" s="1">
        <f t="shared" si="18"/>
        <v>8</v>
      </c>
      <c r="Z287" s="6">
        <f t="shared" si="19"/>
        <v>176</v>
      </c>
    </row>
    <row r="288" spans="2:26" x14ac:dyDescent="0.25">
      <c r="B288" s="1" t="s">
        <v>27</v>
      </c>
      <c r="C288" s="1" t="s">
        <v>28</v>
      </c>
      <c r="D288" s="1" t="s">
        <v>139</v>
      </c>
      <c r="E288" s="1" t="s">
        <v>402</v>
      </c>
      <c r="F288" s="1" t="s">
        <v>940</v>
      </c>
      <c r="G288" s="1" t="s">
        <v>494</v>
      </c>
      <c r="H288" s="1" t="s">
        <v>33</v>
      </c>
      <c r="I288" s="1" t="s">
        <v>34</v>
      </c>
      <c r="J288" s="1" t="s">
        <v>124</v>
      </c>
      <c r="K288" s="1" t="s">
        <v>125</v>
      </c>
      <c r="L288" s="1" t="s">
        <v>115</v>
      </c>
      <c r="M288" s="1" t="s">
        <v>116</v>
      </c>
      <c r="N288" s="1" t="s">
        <v>941</v>
      </c>
      <c r="O288" s="1" t="s">
        <v>498</v>
      </c>
      <c r="P288" s="1" t="s">
        <v>942</v>
      </c>
      <c r="Q288" s="5" t="s">
        <v>943</v>
      </c>
      <c r="R288" s="5" t="s">
        <v>943</v>
      </c>
      <c r="S288" s="1" t="s">
        <v>77</v>
      </c>
      <c r="T288" s="6">
        <v>0</v>
      </c>
      <c r="U288" s="6">
        <v>0</v>
      </c>
      <c r="V288" s="6">
        <f t="shared" si="16"/>
        <v>0</v>
      </c>
      <c r="W288" s="1" t="s">
        <v>414</v>
      </c>
      <c r="X288" s="7">
        <f t="shared" si="17"/>
        <v>0</v>
      </c>
      <c r="Y288" s="1">
        <f t="shared" si="18"/>
        <v>0</v>
      </c>
      <c r="Z288" s="6">
        <f t="shared" si="19"/>
        <v>0</v>
      </c>
    </row>
    <row r="289" spans="2:26" x14ac:dyDescent="0.25">
      <c r="B289" s="1" t="s">
        <v>27</v>
      </c>
      <c r="C289" s="1" t="s">
        <v>85</v>
      </c>
      <c r="D289" s="1" t="s">
        <v>187</v>
      </c>
      <c r="E289" s="1" t="s">
        <v>97</v>
      </c>
      <c r="F289" s="1" t="s">
        <v>944</v>
      </c>
      <c r="G289" s="1" t="s">
        <v>945</v>
      </c>
      <c r="H289" s="1" t="s">
        <v>946</v>
      </c>
      <c r="I289" s="1" t="s">
        <v>947</v>
      </c>
      <c r="J289" s="1" t="s">
        <v>948</v>
      </c>
      <c r="K289" s="1" t="s">
        <v>949</v>
      </c>
      <c r="L289" s="1" t="s">
        <v>259</v>
      </c>
      <c r="M289" s="1" t="s">
        <v>38</v>
      </c>
      <c r="N289" s="1" t="s">
        <v>950</v>
      </c>
      <c r="O289" s="1" t="s">
        <v>412</v>
      </c>
      <c r="P289" s="1" t="s">
        <v>951</v>
      </c>
      <c r="Q289" s="5">
        <v>13.75</v>
      </c>
      <c r="R289" s="5">
        <v>40</v>
      </c>
      <c r="S289" s="1" t="s">
        <v>65</v>
      </c>
      <c r="T289" s="6">
        <v>0</v>
      </c>
      <c r="U289" s="6">
        <v>0</v>
      </c>
      <c r="V289" s="6">
        <f t="shared" si="16"/>
        <v>0</v>
      </c>
      <c r="W289" s="1" t="s">
        <v>277</v>
      </c>
      <c r="X289" s="7">
        <f t="shared" si="17"/>
        <v>0</v>
      </c>
      <c r="Y289" s="1">
        <f t="shared" si="18"/>
        <v>0</v>
      </c>
      <c r="Z289" s="6">
        <f t="shared" si="19"/>
        <v>0</v>
      </c>
    </row>
    <row r="290" spans="2:26" x14ac:dyDescent="0.25">
      <c r="B290" s="1" t="s">
        <v>27</v>
      </c>
      <c r="C290" s="1" t="s">
        <v>85</v>
      </c>
      <c r="D290" s="1" t="s">
        <v>187</v>
      </c>
      <c r="E290" s="1" t="s">
        <v>97</v>
      </c>
      <c r="F290" s="1" t="s">
        <v>944</v>
      </c>
      <c r="G290" s="1" t="s">
        <v>945</v>
      </c>
      <c r="H290" s="1" t="s">
        <v>946</v>
      </c>
      <c r="I290" s="1" t="s">
        <v>947</v>
      </c>
      <c r="J290" s="1" t="s">
        <v>948</v>
      </c>
      <c r="K290" s="1" t="s">
        <v>949</v>
      </c>
      <c r="L290" s="1" t="s">
        <v>277</v>
      </c>
      <c r="M290" s="1" t="s">
        <v>46</v>
      </c>
      <c r="N290" s="1" t="s">
        <v>952</v>
      </c>
      <c r="O290" s="1" t="s">
        <v>412</v>
      </c>
      <c r="P290" s="1" t="s">
        <v>953</v>
      </c>
      <c r="Q290" s="5">
        <v>13.75</v>
      </c>
      <c r="R290" s="5">
        <v>40</v>
      </c>
      <c r="S290" s="1" t="s">
        <v>65</v>
      </c>
      <c r="T290" s="6">
        <v>0</v>
      </c>
      <c r="U290" s="6">
        <v>0</v>
      </c>
      <c r="V290" s="6">
        <f t="shared" si="16"/>
        <v>0</v>
      </c>
      <c r="W290" s="1" t="s">
        <v>277</v>
      </c>
      <c r="X290" s="7">
        <f t="shared" si="17"/>
        <v>0</v>
      </c>
      <c r="Y290" s="1">
        <f t="shared" si="18"/>
        <v>0</v>
      </c>
      <c r="Z290" s="6">
        <f t="shared" si="19"/>
        <v>0</v>
      </c>
    </row>
    <row r="291" spans="2:26" x14ac:dyDescent="0.25">
      <c r="B291" s="1" t="s">
        <v>27</v>
      </c>
      <c r="C291" s="1" t="s">
        <v>85</v>
      </c>
      <c r="D291" s="1" t="s">
        <v>139</v>
      </c>
      <c r="E291" s="1" t="s">
        <v>97</v>
      </c>
      <c r="F291" s="1" t="s">
        <v>944</v>
      </c>
      <c r="G291" s="1" t="s">
        <v>945</v>
      </c>
      <c r="H291" s="1" t="s">
        <v>946</v>
      </c>
      <c r="I291" s="1" t="s">
        <v>947</v>
      </c>
      <c r="J291" s="1" t="s">
        <v>948</v>
      </c>
      <c r="K291" s="1" t="s">
        <v>949</v>
      </c>
      <c r="L291" s="1" t="s">
        <v>280</v>
      </c>
      <c r="M291" s="1" t="s">
        <v>50</v>
      </c>
      <c r="N291" s="1" t="s">
        <v>954</v>
      </c>
      <c r="O291" s="1" t="s">
        <v>412</v>
      </c>
      <c r="P291" s="1" t="s">
        <v>955</v>
      </c>
      <c r="Q291" s="5">
        <v>13.75</v>
      </c>
      <c r="R291" s="5">
        <v>40</v>
      </c>
      <c r="S291" s="1" t="s">
        <v>65</v>
      </c>
      <c r="T291" s="6">
        <v>0</v>
      </c>
      <c r="U291" s="6">
        <v>0</v>
      </c>
      <c r="V291" s="6">
        <f t="shared" si="16"/>
        <v>0</v>
      </c>
      <c r="W291" s="1" t="s">
        <v>277</v>
      </c>
      <c r="X291" s="7">
        <f t="shared" si="17"/>
        <v>0</v>
      </c>
      <c r="Y291" s="1">
        <f t="shared" si="18"/>
        <v>0</v>
      </c>
      <c r="Z291" s="6">
        <f t="shared" si="19"/>
        <v>0</v>
      </c>
    </row>
    <row r="292" spans="2:26" x14ac:dyDescent="0.25">
      <c r="B292" s="1" t="s">
        <v>27</v>
      </c>
      <c r="C292" s="1" t="s">
        <v>85</v>
      </c>
      <c r="D292" s="1" t="s">
        <v>187</v>
      </c>
      <c r="E292" s="1" t="s">
        <v>97</v>
      </c>
      <c r="F292" s="1" t="s">
        <v>944</v>
      </c>
      <c r="G292" s="1" t="s">
        <v>945</v>
      </c>
      <c r="H292" s="1" t="s">
        <v>946</v>
      </c>
      <c r="I292" s="1" t="s">
        <v>947</v>
      </c>
      <c r="J292" s="1" t="s">
        <v>948</v>
      </c>
      <c r="K292" s="1" t="s">
        <v>949</v>
      </c>
      <c r="L292" s="1" t="s">
        <v>262</v>
      </c>
      <c r="M292" s="1" t="s">
        <v>57</v>
      </c>
      <c r="N292" s="1" t="s">
        <v>956</v>
      </c>
      <c r="O292" s="1" t="s">
        <v>412</v>
      </c>
      <c r="P292" s="1" t="s">
        <v>957</v>
      </c>
      <c r="Q292" s="5">
        <v>13.75</v>
      </c>
      <c r="R292" s="5">
        <v>40</v>
      </c>
      <c r="S292" s="1" t="s">
        <v>65</v>
      </c>
      <c r="T292" s="6">
        <v>1</v>
      </c>
      <c r="U292" s="6">
        <v>0</v>
      </c>
      <c r="V292" s="6">
        <f t="shared" si="16"/>
        <v>1</v>
      </c>
      <c r="W292" s="1" t="s">
        <v>277</v>
      </c>
      <c r="X292" s="7">
        <f t="shared" si="17"/>
        <v>2.3809523809523808E-2</v>
      </c>
      <c r="Y292" s="1">
        <f t="shared" si="18"/>
        <v>0</v>
      </c>
      <c r="Z292" s="6">
        <f t="shared" si="19"/>
        <v>0</v>
      </c>
    </row>
    <row r="293" spans="2:26" x14ac:dyDescent="0.25">
      <c r="B293" s="1" t="s">
        <v>27</v>
      </c>
      <c r="C293" s="1" t="s">
        <v>85</v>
      </c>
      <c r="D293" s="1" t="s">
        <v>187</v>
      </c>
      <c r="E293" s="1" t="s">
        <v>97</v>
      </c>
      <c r="F293" s="1" t="s">
        <v>944</v>
      </c>
      <c r="G293" s="1" t="s">
        <v>945</v>
      </c>
      <c r="H293" s="1" t="s">
        <v>946</v>
      </c>
      <c r="I293" s="1" t="s">
        <v>947</v>
      </c>
      <c r="J293" s="1" t="s">
        <v>948</v>
      </c>
      <c r="K293" s="1" t="s">
        <v>949</v>
      </c>
      <c r="L293" s="1" t="s">
        <v>265</v>
      </c>
      <c r="M293" s="1" t="s">
        <v>266</v>
      </c>
      <c r="N293" s="1" t="s">
        <v>958</v>
      </c>
      <c r="O293" s="1" t="s">
        <v>412</v>
      </c>
      <c r="P293" s="1" t="s">
        <v>959</v>
      </c>
      <c r="Q293" s="5">
        <v>13.75</v>
      </c>
      <c r="R293" s="5">
        <v>40</v>
      </c>
      <c r="S293" s="1" t="s">
        <v>65</v>
      </c>
      <c r="T293" s="6">
        <v>0</v>
      </c>
      <c r="U293" s="6">
        <v>0</v>
      </c>
      <c r="V293" s="6">
        <f t="shared" si="16"/>
        <v>0</v>
      </c>
      <c r="W293" s="1" t="s">
        <v>277</v>
      </c>
      <c r="X293" s="7">
        <f t="shared" si="17"/>
        <v>0</v>
      </c>
      <c r="Y293" s="1">
        <f t="shared" si="18"/>
        <v>0</v>
      </c>
      <c r="Z293" s="6">
        <f t="shared" si="19"/>
        <v>0</v>
      </c>
    </row>
    <row r="294" spans="2:26" x14ac:dyDescent="0.25">
      <c r="B294" s="1" t="s">
        <v>27</v>
      </c>
      <c r="C294" s="1" t="s">
        <v>85</v>
      </c>
      <c r="D294" s="1" t="s">
        <v>139</v>
      </c>
      <c r="E294" s="1" t="s">
        <v>97</v>
      </c>
      <c r="F294" s="1" t="s">
        <v>944</v>
      </c>
      <c r="G294" s="1" t="s">
        <v>945</v>
      </c>
      <c r="H294" s="1" t="s">
        <v>173</v>
      </c>
      <c r="I294" s="1" t="s">
        <v>174</v>
      </c>
      <c r="J294" s="1" t="s">
        <v>948</v>
      </c>
      <c r="K294" s="1" t="s">
        <v>949</v>
      </c>
      <c r="L294" s="1" t="s">
        <v>259</v>
      </c>
      <c r="M294" s="1" t="s">
        <v>38</v>
      </c>
      <c r="N294" s="1" t="s">
        <v>960</v>
      </c>
      <c r="O294" s="1" t="s">
        <v>412</v>
      </c>
      <c r="P294" s="1" t="s">
        <v>961</v>
      </c>
      <c r="Q294" s="5">
        <v>13.75</v>
      </c>
      <c r="R294" s="5">
        <v>40</v>
      </c>
      <c r="S294" s="1" t="s">
        <v>65</v>
      </c>
      <c r="T294" s="6">
        <v>0</v>
      </c>
      <c r="U294" s="6">
        <v>0</v>
      </c>
      <c r="V294" s="6">
        <f t="shared" si="16"/>
        <v>0</v>
      </c>
      <c r="W294" s="1" t="s">
        <v>277</v>
      </c>
      <c r="X294" s="7">
        <f t="shared" si="17"/>
        <v>0</v>
      </c>
      <c r="Y294" s="1">
        <f t="shared" si="18"/>
        <v>0</v>
      </c>
      <c r="Z294" s="6">
        <f t="shared" si="19"/>
        <v>0</v>
      </c>
    </row>
    <row r="295" spans="2:26" x14ac:dyDescent="0.25">
      <c r="B295" s="1" t="s">
        <v>27</v>
      </c>
      <c r="C295" s="1" t="s">
        <v>85</v>
      </c>
      <c r="D295" s="1" t="s">
        <v>187</v>
      </c>
      <c r="E295" s="1" t="s">
        <v>97</v>
      </c>
      <c r="F295" s="1" t="s">
        <v>944</v>
      </c>
      <c r="G295" s="1" t="s">
        <v>945</v>
      </c>
      <c r="H295" s="1" t="s">
        <v>173</v>
      </c>
      <c r="I295" s="1" t="s">
        <v>174</v>
      </c>
      <c r="J295" s="1" t="s">
        <v>948</v>
      </c>
      <c r="K295" s="1" t="s">
        <v>949</v>
      </c>
      <c r="L295" s="1" t="s">
        <v>277</v>
      </c>
      <c r="M295" s="1" t="s">
        <v>46</v>
      </c>
      <c r="N295" s="1" t="s">
        <v>962</v>
      </c>
      <c r="O295" s="1" t="s">
        <v>412</v>
      </c>
      <c r="P295" s="1" t="s">
        <v>963</v>
      </c>
      <c r="Q295" s="5">
        <v>13.75</v>
      </c>
      <c r="R295" s="5">
        <v>40</v>
      </c>
      <c r="S295" s="1" t="s">
        <v>65</v>
      </c>
      <c r="T295" s="6">
        <v>0</v>
      </c>
      <c r="U295" s="6">
        <v>0</v>
      </c>
      <c r="V295" s="6">
        <f t="shared" si="16"/>
        <v>0</v>
      </c>
      <c r="W295" s="1" t="s">
        <v>277</v>
      </c>
      <c r="X295" s="7">
        <f t="shared" si="17"/>
        <v>0</v>
      </c>
      <c r="Y295" s="1">
        <f t="shared" si="18"/>
        <v>0</v>
      </c>
      <c r="Z295" s="6">
        <f t="shared" si="19"/>
        <v>0</v>
      </c>
    </row>
    <row r="296" spans="2:26" x14ac:dyDescent="0.25">
      <c r="B296" s="1" t="s">
        <v>27</v>
      </c>
      <c r="C296" s="1" t="s">
        <v>85</v>
      </c>
      <c r="D296" s="1" t="s">
        <v>187</v>
      </c>
      <c r="E296" s="1" t="s">
        <v>97</v>
      </c>
      <c r="F296" s="1" t="s">
        <v>944</v>
      </c>
      <c r="G296" s="1" t="s">
        <v>945</v>
      </c>
      <c r="H296" s="1" t="s">
        <v>173</v>
      </c>
      <c r="I296" s="1" t="s">
        <v>174</v>
      </c>
      <c r="J296" s="1" t="s">
        <v>948</v>
      </c>
      <c r="K296" s="1" t="s">
        <v>949</v>
      </c>
      <c r="L296" s="1" t="s">
        <v>280</v>
      </c>
      <c r="M296" s="1" t="s">
        <v>50</v>
      </c>
      <c r="N296" s="1" t="s">
        <v>964</v>
      </c>
      <c r="O296" s="1" t="s">
        <v>412</v>
      </c>
      <c r="P296" s="1" t="s">
        <v>965</v>
      </c>
      <c r="Q296" s="5">
        <v>13.75</v>
      </c>
      <c r="R296" s="5">
        <v>40</v>
      </c>
      <c r="S296" s="1" t="s">
        <v>65</v>
      </c>
      <c r="T296" s="6">
        <v>0</v>
      </c>
      <c r="U296" s="6">
        <v>0</v>
      </c>
      <c r="V296" s="6">
        <f t="shared" si="16"/>
        <v>0</v>
      </c>
      <c r="W296" s="1" t="s">
        <v>277</v>
      </c>
      <c r="X296" s="7">
        <f t="shared" si="17"/>
        <v>0</v>
      </c>
      <c r="Y296" s="1">
        <f t="shared" si="18"/>
        <v>0</v>
      </c>
      <c r="Z296" s="6">
        <f t="shared" si="19"/>
        <v>0</v>
      </c>
    </row>
    <row r="297" spans="2:26" x14ac:dyDescent="0.25">
      <c r="B297" s="1" t="s">
        <v>27</v>
      </c>
      <c r="C297" s="1" t="s">
        <v>85</v>
      </c>
      <c r="D297" s="1" t="s">
        <v>139</v>
      </c>
      <c r="E297" s="1" t="s">
        <v>97</v>
      </c>
      <c r="F297" s="1" t="s">
        <v>944</v>
      </c>
      <c r="G297" s="1" t="s">
        <v>945</v>
      </c>
      <c r="H297" s="1" t="s">
        <v>173</v>
      </c>
      <c r="I297" s="1" t="s">
        <v>174</v>
      </c>
      <c r="J297" s="1" t="s">
        <v>948</v>
      </c>
      <c r="K297" s="1" t="s">
        <v>949</v>
      </c>
      <c r="L297" s="1" t="s">
        <v>262</v>
      </c>
      <c r="M297" s="1" t="s">
        <v>57</v>
      </c>
      <c r="N297" s="1" t="s">
        <v>966</v>
      </c>
      <c r="O297" s="1" t="s">
        <v>412</v>
      </c>
      <c r="P297" s="1" t="s">
        <v>967</v>
      </c>
      <c r="Q297" s="5">
        <v>13.75</v>
      </c>
      <c r="R297" s="5">
        <v>40</v>
      </c>
      <c r="S297" s="1" t="s">
        <v>65</v>
      </c>
      <c r="T297" s="6">
        <v>0</v>
      </c>
      <c r="U297" s="6">
        <v>0</v>
      </c>
      <c r="V297" s="6">
        <f t="shared" si="16"/>
        <v>0</v>
      </c>
      <c r="W297" s="1" t="s">
        <v>277</v>
      </c>
      <c r="X297" s="7">
        <f t="shared" si="17"/>
        <v>0</v>
      </c>
      <c r="Y297" s="1">
        <f t="shared" si="18"/>
        <v>0</v>
      </c>
      <c r="Z297" s="6">
        <f t="shared" si="19"/>
        <v>0</v>
      </c>
    </row>
    <row r="298" spans="2:26" x14ac:dyDescent="0.25">
      <c r="B298" s="1" t="s">
        <v>27</v>
      </c>
      <c r="C298" s="1" t="s">
        <v>85</v>
      </c>
      <c r="D298" s="1" t="s">
        <v>139</v>
      </c>
      <c r="E298" s="1" t="s">
        <v>97</v>
      </c>
      <c r="F298" s="1" t="s">
        <v>944</v>
      </c>
      <c r="G298" s="1" t="s">
        <v>945</v>
      </c>
      <c r="H298" s="1" t="s">
        <v>173</v>
      </c>
      <c r="I298" s="1" t="s">
        <v>174</v>
      </c>
      <c r="J298" s="1" t="s">
        <v>948</v>
      </c>
      <c r="K298" s="1" t="s">
        <v>949</v>
      </c>
      <c r="L298" s="1" t="s">
        <v>265</v>
      </c>
      <c r="M298" s="1" t="s">
        <v>266</v>
      </c>
      <c r="N298" s="1" t="s">
        <v>968</v>
      </c>
      <c r="O298" s="1" t="s">
        <v>412</v>
      </c>
      <c r="P298" s="1" t="s">
        <v>969</v>
      </c>
      <c r="Q298" s="5">
        <v>13.75</v>
      </c>
      <c r="R298" s="5">
        <v>40</v>
      </c>
      <c r="S298" s="1" t="s">
        <v>65</v>
      </c>
      <c r="T298" s="6">
        <v>0</v>
      </c>
      <c r="U298" s="6">
        <v>0</v>
      </c>
      <c r="V298" s="6">
        <f t="shared" si="16"/>
        <v>0</v>
      </c>
      <c r="W298" s="1" t="s">
        <v>277</v>
      </c>
      <c r="X298" s="7">
        <f t="shared" si="17"/>
        <v>0</v>
      </c>
      <c r="Y298" s="1">
        <f t="shared" si="18"/>
        <v>0</v>
      </c>
      <c r="Z298" s="6">
        <f t="shared" si="19"/>
        <v>0</v>
      </c>
    </row>
    <row r="299" spans="2:26" x14ac:dyDescent="0.25">
      <c r="B299" s="1" t="s">
        <v>27</v>
      </c>
      <c r="C299" s="1" t="s">
        <v>28</v>
      </c>
      <c r="D299" s="1" t="s">
        <v>161</v>
      </c>
      <c r="E299" s="1" t="s">
        <v>970</v>
      </c>
      <c r="F299" s="1" t="s">
        <v>971</v>
      </c>
      <c r="G299" s="1" t="s">
        <v>972</v>
      </c>
      <c r="H299" s="1" t="s">
        <v>517</v>
      </c>
      <c r="I299" s="1" t="s">
        <v>374</v>
      </c>
      <c r="J299" s="1" t="s">
        <v>973</v>
      </c>
      <c r="K299" s="1" t="s">
        <v>974</v>
      </c>
      <c r="L299" s="1" t="s">
        <v>468</v>
      </c>
      <c r="M299" s="1" t="s">
        <v>469</v>
      </c>
      <c r="N299" s="1" t="s">
        <v>975</v>
      </c>
      <c r="O299" s="1" t="s">
        <v>976</v>
      </c>
      <c r="P299" s="1" t="s">
        <v>977</v>
      </c>
      <c r="Q299" s="5">
        <v>8</v>
      </c>
      <c r="R299" s="5">
        <v>25</v>
      </c>
      <c r="S299" s="1" t="s">
        <v>55</v>
      </c>
      <c r="T299" s="6">
        <v>29</v>
      </c>
      <c r="U299" s="6">
        <v>0</v>
      </c>
      <c r="V299" s="6">
        <f t="shared" si="16"/>
        <v>29</v>
      </c>
      <c r="W299" s="1" t="s">
        <v>978</v>
      </c>
      <c r="X299" s="7">
        <f t="shared" si="17"/>
        <v>0.26851851851851855</v>
      </c>
      <c r="Y299" s="1">
        <f t="shared" si="18"/>
        <v>0</v>
      </c>
      <c r="Z299" s="6">
        <f t="shared" si="19"/>
        <v>0</v>
      </c>
    </row>
    <row r="300" spans="2:26" x14ac:dyDescent="0.25">
      <c r="B300" s="1" t="s">
        <v>27</v>
      </c>
      <c r="C300" s="1" t="s">
        <v>28</v>
      </c>
      <c r="D300" s="1" t="s">
        <v>215</v>
      </c>
      <c r="E300" s="1" t="s">
        <v>970</v>
      </c>
      <c r="F300" s="1" t="s">
        <v>971</v>
      </c>
      <c r="G300" s="1" t="s">
        <v>972</v>
      </c>
      <c r="H300" s="1" t="s">
        <v>979</v>
      </c>
      <c r="I300" s="1" t="s">
        <v>980</v>
      </c>
      <c r="J300" s="1" t="s">
        <v>721</v>
      </c>
      <c r="K300" s="1" t="s">
        <v>722</v>
      </c>
      <c r="L300" s="1" t="s">
        <v>37</v>
      </c>
      <c r="M300" s="1" t="s">
        <v>38</v>
      </c>
      <c r="N300" s="1" t="s">
        <v>981</v>
      </c>
      <c r="O300" s="1" t="s">
        <v>982</v>
      </c>
      <c r="P300" s="1" t="s">
        <v>983</v>
      </c>
      <c r="Q300" s="5">
        <v>7.75</v>
      </c>
      <c r="R300" s="5">
        <v>25</v>
      </c>
      <c r="S300" s="1" t="s">
        <v>55</v>
      </c>
      <c r="T300" s="6">
        <v>35</v>
      </c>
      <c r="U300" s="6">
        <v>0</v>
      </c>
      <c r="V300" s="6">
        <f t="shared" si="16"/>
        <v>35</v>
      </c>
      <c r="W300" s="1" t="s">
        <v>978</v>
      </c>
      <c r="X300" s="7">
        <f t="shared" si="17"/>
        <v>0.32407407407407407</v>
      </c>
      <c r="Y300" s="1">
        <f t="shared" si="18"/>
        <v>0</v>
      </c>
      <c r="Z300" s="6">
        <f t="shared" si="19"/>
        <v>0</v>
      </c>
    </row>
    <row r="301" spans="2:26" x14ac:dyDescent="0.25">
      <c r="B301" s="1" t="s">
        <v>27</v>
      </c>
      <c r="C301" s="1" t="s">
        <v>85</v>
      </c>
      <c r="D301" s="1" t="s">
        <v>215</v>
      </c>
      <c r="E301" s="1" t="s">
        <v>984</v>
      </c>
      <c r="F301" s="1" t="s">
        <v>985</v>
      </c>
      <c r="G301" s="1" t="s">
        <v>986</v>
      </c>
      <c r="H301" s="1" t="s">
        <v>987</v>
      </c>
      <c r="I301" s="1" t="s">
        <v>988</v>
      </c>
      <c r="J301" s="1" t="s">
        <v>35</v>
      </c>
      <c r="K301" s="1" t="s">
        <v>36</v>
      </c>
      <c r="L301" s="1" t="s">
        <v>989</v>
      </c>
      <c r="M301" s="1" t="s">
        <v>469</v>
      </c>
      <c r="N301" s="1" t="s">
        <v>990</v>
      </c>
      <c r="O301" s="1" t="s">
        <v>412</v>
      </c>
      <c r="P301" s="1" t="s">
        <v>991</v>
      </c>
      <c r="Q301" s="5">
        <v>12</v>
      </c>
      <c r="R301" s="5">
        <v>30</v>
      </c>
      <c r="S301" s="1" t="s">
        <v>77</v>
      </c>
      <c r="T301" s="6">
        <v>171</v>
      </c>
      <c r="U301" s="6">
        <v>0</v>
      </c>
      <c r="V301" s="6">
        <f t="shared" si="16"/>
        <v>171</v>
      </c>
      <c r="W301" s="1" t="s">
        <v>992</v>
      </c>
      <c r="X301" s="7">
        <f t="shared" si="17"/>
        <v>2.375</v>
      </c>
      <c r="Y301" s="1">
        <f t="shared" si="18"/>
        <v>2</v>
      </c>
      <c r="Z301" s="6">
        <f t="shared" si="19"/>
        <v>144</v>
      </c>
    </row>
    <row r="302" spans="2:26" x14ac:dyDescent="0.25">
      <c r="B302" s="1" t="s">
        <v>27</v>
      </c>
      <c r="C302" s="1" t="s">
        <v>85</v>
      </c>
      <c r="D302" s="1" t="s">
        <v>215</v>
      </c>
      <c r="E302" s="1" t="s">
        <v>97</v>
      </c>
      <c r="F302" s="1" t="s">
        <v>993</v>
      </c>
      <c r="G302" s="1" t="s">
        <v>994</v>
      </c>
      <c r="H302" s="1" t="s">
        <v>995</v>
      </c>
      <c r="I302" s="1" t="s">
        <v>996</v>
      </c>
      <c r="J302" s="1" t="s">
        <v>903</v>
      </c>
      <c r="K302" s="1" t="s">
        <v>904</v>
      </c>
      <c r="L302" s="1" t="s">
        <v>265</v>
      </c>
      <c r="M302" s="1" t="s">
        <v>266</v>
      </c>
      <c r="N302" s="1" t="s">
        <v>997</v>
      </c>
      <c r="O302" s="1" t="s">
        <v>998</v>
      </c>
      <c r="P302" s="1" t="s">
        <v>999</v>
      </c>
      <c r="Q302" s="5">
        <v>7.75</v>
      </c>
      <c r="R302" s="5">
        <v>25</v>
      </c>
      <c r="S302" s="1" t="s">
        <v>55</v>
      </c>
      <c r="T302" s="6">
        <v>185</v>
      </c>
      <c r="U302" s="6">
        <v>447</v>
      </c>
      <c r="V302" s="6">
        <f t="shared" si="16"/>
        <v>632</v>
      </c>
      <c r="W302" s="1" t="s">
        <v>992</v>
      </c>
      <c r="X302" s="7">
        <f t="shared" si="17"/>
        <v>8.7777777777777786</v>
      </c>
      <c r="Y302" s="1">
        <f t="shared" si="18"/>
        <v>8</v>
      </c>
      <c r="Z302" s="6">
        <f t="shared" si="19"/>
        <v>576</v>
      </c>
    </row>
    <row r="303" spans="2:26" x14ac:dyDescent="0.25">
      <c r="B303" s="1" t="s">
        <v>27</v>
      </c>
      <c r="C303" s="1" t="s">
        <v>85</v>
      </c>
      <c r="D303" s="1" t="s">
        <v>215</v>
      </c>
      <c r="E303" s="1" t="s">
        <v>97</v>
      </c>
      <c r="F303" s="1" t="s">
        <v>1000</v>
      </c>
      <c r="G303" s="1" t="s">
        <v>1001</v>
      </c>
      <c r="H303" s="1" t="s">
        <v>216</v>
      </c>
      <c r="I303" s="1" t="s">
        <v>217</v>
      </c>
      <c r="J303" s="1" t="s">
        <v>903</v>
      </c>
      <c r="K303" s="1" t="s">
        <v>904</v>
      </c>
      <c r="L303" s="1" t="s">
        <v>1002</v>
      </c>
      <c r="M303" s="1" t="s">
        <v>1003</v>
      </c>
      <c r="N303" s="1" t="s">
        <v>1004</v>
      </c>
      <c r="O303" s="1" t="s">
        <v>412</v>
      </c>
      <c r="P303" s="1" t="s">
        <v>1005</v>
      </c>
      <c r="Q303" s="5">
        <v>11.25</v>
      </c>
      <c r="R303" s="5">
        <v>25</v>
      </c>
      <c r="S303" s="1" t="s">
        <v>55</v>
      </c>
      <c r="T303" s="6">
        <v>56</v>
      </c>
      <c r="U303" s="6">
        <v>0</v>
      </c>
      <c r="V303" s="6">
        <f t="shared" si="16"/>
        <v>56</v>
      </c>
      <c r="W303" s="1" t="s">
        <v>992</v>
      </c>
      <c r="X303" s="7">
        <f t="shared" si="17"/>
        <v>0.77777777777777779</v>
      </c>
      <c r="Y303" s="1">
        <f t="shared" si="18"/>
        <v>0</v>
      </c>
      <c r="Z303" s="6">
        <f t="shared" si="19"/>
        <v>0</v>
      </c>
    </row>
    <row r="304" spans="2:26" x14ac:dyDescent="0.25">
      <c r="B304" s="1" t="s">
        <v>27</v>
      </c>
      <c r="C304" s="1" t="s">
        <v>85</v>
      </c>
      <c r="D304" s="1" t="s">
        <v>215</v>
      </c>
      <c r="E304" s="1" t="s">
        <v>97</v>
      </c>
      <c r="F304" s="1" t="s">
        <v>1000</v>
      </c>
      <c r="G304" s="1" t="s">
        <v>1001</v>
      </c>
      <c r="H304" s="1" t="s">
        <v>1006</v>
      </c>
      <c r="I304" s="1" t="s">
        <v>1007</v>
      </c>
      <c r="J304" s="1" t="s">
        <v>903</v>
      </c>
      <c r="K304" s="1" t="s">
        <v>904</v>
      </c>
      <c r="L304" s="1" t="s">
        <v>1002</v>
      </c>
      <c r="M304" s="1" t="s">
        <v>1003</v>
      </c>
      <c r="N304" s="1" t="s">
        <v>1008</v>
      </c>
      <c r="O304" s="1" t="s">
        <v>412</v>
      </c>
      <c r="P304" s="1" t="s">
        <v>1009</v>
      </c>
      <c r="Q304" s="5">
        <v>11.25</v>
      </c>
      <c r="R304" s="5">
        <v>25</v>
      </c>
      <c r="S304" s="1" t="s">
        <v>55</v>
      </c>
      <c r="T304" s="6">
        <v>26</v>
      </c>
      <c r="U304" s="6">
        <v>0</v>
      </c>
      <c r="V304" s="6">
        <f t="shared" si="16"/>
        <v>26</v>
      </c>
      <c r="W304" s="1" t="s">
        <v>992</v>
      </c>
      <c r="X304" s="7">
        <f t="shared" si="17"/>
        <v>0.3611111111111111</v>
      </c>
      <c r="Y304" s="1">
        <f t="shared" si="18"/>
        <v>0</v>
      </c>
      <c r="Z304" s="6">
        <f t="shared" si="19"/>
        <v>0</v>
      </c>
    </row>
    <row r="305" spans="2:26" x14ac:dyDescent="0.25">
      <c r="B305" s="1" t="s">
        <v>27</v>
      </c>
      <c r="C305" s="1" t="s">
        <v>85</v>
      </c>
      <c r="D305" s="1" t="s">
        <v>215</v>
      </c>
      <c r="E305" s="1" t="s">
        <v>97</v>
      </c>
      <c r="F305" s="1" t="s">
        <v>1010</v>
      </c>
      <c r="G305" s="1" t="s">
        <v>1011</v>
      </c>
      <c r="H305" s="1" t="s">
        <v>216</v>
      </c>
      <c r="I305" s="1" t="s">
        <v>217</v>
      </c>
      <c r="J305" s="1" t="s">
        <v>1012</v>
      </c>
      <c r="K305" s="1" t="s">
        <v>1013</v>
      </c>
      <c r="L305" s="1" t="s">
        <v>115</v>
      </c>
      <c r="M305" s="1" t="s">
        <v>116</v>
      </c>
      <c r="N305" s="1" t="s">
        <v>1014</v>
      </c>
      <c r="O305" s="1" t="s">
        <v>998</v>
      </c>
      <c r="P305" s="1" t="s">
        <v>1015</v>
      </c>
      <c r="Q305" s="5">
        <v>8</v>
      </c>
      <c r="R305" s="5">
        <v>25</v>
      </c>
      <c r="S305" s="1" t="s">
        <v>55</v>
      </c>
      <c r="T305" s="6">
        <v>0</v>
      </c>
      <c r="U305" s="6">
        <v>0</v>
      </c>
      <c r="V305" s="6">
        <f t="shared" si="16"/>
        <v>0</v>
      </c>
      <c r="W305" s="1" t="s">
        <v>235</v>
      </c>
      <c r="X305" s="7">
        <f t="shared" si="17"/>
        <v>0</v>
      </c>
      <c r="Y305" s="1">
        <f t="shared" si="18"/>
        <v>0</v>
      </c>
      <c r="Z305" s="6">
        <f t="shared" si="19"/>
        <v>0</v>
      </c>
    </row>
    <row r="306" spans="2:26" x14ac:dyDescent="0.25">
      <c r="B306" s="1" t="s">
        <v>27</v>
      </c>
      <c r="C306" s="1" t="s">
        <v>85</v>
      </c>
      <c r="D306" s="1" t="s">
        <v>215</v>
      </c>
      <c r="E306" s="1" t="s">
        <v>97</v>
      </c>
      <c r="F306" s="1" t="s">
        <v>1010</v>
      </c>
      <c r="G306" s="1" t="s">
        <v>1011</v>
      </c>
      <c r="H306" s="1" t="s">
        <v>1006</v>
      </c>
      <c r="I306" s="1" t="s">
        <v>1007</v>
      </c>
      <c r="J306" s="1" t="s">
        <v>1016</v>
      </c>
      <c r="K306" s="1" t="s">
        <v>1017</v>
      </c>
      <c r="L306" s="1" t="s">
        <v>37</v>
      </c>
      <c r="M306" s="1" t="s">
        <v>38</v>
      </c>
      <c r="N306" s="1" t="s">
        <v>1018</v>
      </c>
      <c r="O306" s="1" t="s">
        <v>998</v>
      </c>
      <c r="P306" s="1" t="s">
        <v>1019</v>
      </c>
      <c r="Q306" s="5">
        <v>8</v>
      </c>
      <c r="R306" s="5">
        <v>25</v>
      </c>
      <c r="S306" s="1" t="s">
        <v>55</v>
      </c>
      <c r="T306" s="6">
        <v>159</v>
      </c>
      <c r="U306" s="6">
        <v>0</v>
      </c>
      <c r="V306" s="6">
        <f t="shared" si="16"/>
        <v>159</v>
      </c>
      <c r="W306" s="1" t="s">
        <v>992</v>
      </c>
      <c r="X306" s="7">
        <f t="shared" si="17"/>
        <v>2.2083333333333335</v>
      </c>
      <c r="Y306" s="1">
        <f t="shared" si="18"/>
        <v>2</v>
      </c>
      <c r="Z306" s="6">
        <f t="shared" si="19"/>
        <v>144</v>
      </c>
    </row>
    <row r="307" spans="2:26" x14ac:dyDescent="0.25">
      <c r="B307" s="1" t="s">
        <v>27</v>
      </c>
      <c r="C307" s="1" t="s">
        <v>85</v>
      </c>
      <c r="D307" s="1" t="s">
        <v>215</v>
      </c>
      <c r="E307" s="1" t="s">
        <v>97</v>
      </c>
      <c r="F307" s="1" t="s">
        <v>1010</v>
      </c>
      <c r="G307" s="1" t="s">
        <v>1011</v>
      </c>
      <c r="H307" s="1" t="s">
        <v>1006</v>
      </c>
      <c r="I307" s="1" t="s">
        <v>1007</v>
      </c>
      <c r="J307" s="1" t="s">
        <v>1016</v>
      </c>
      <c r="K307" s="1" t="s">
        <v>1017</v>
      </c>
      <c r="L307" s="1" t="s">
        <v>45</v>
      </c>
      <c r="M307" s="1" t="s">
        <v>46</v>
      </c>
      <c r="N307" s="1" t="s">
        <v>1020</v>
      </c>
      <c r="O307" s="1" t="s">
        <v>998</v>
      </c>
      <c r="P307" s="1" t="s">
        <v>1021</v>
      </c>
      <c r="Q307" s="5">
        <v>8</v>
      </c>
      <c r="R307" s="5">
        <v>25</v>
      </c>
      <c r="S307" s="1" t="s">
        <v>55</v>
      </c>
      <c r="T307" s="6">
        <v>52</v>
      </c>
      <c r="U307" s="6">
        <v>0</v>
      </c>
      <c r="V307" s="6">
        <f t="shared" si="16"/>
        <v>52</v>
      </c>
      <c r="W307" s="1" t="s">
        <v>992</v>
      </c>
      <c r="X307" s="7">
        <f t="shared" si="17"/>
        <v>0.72222222222222221</v>
      </c>
      <c r="Y307" s="1">
        <f t="shared" si="18"/>
        <v>0</v>
      </c>
      <c r="Z307" s="6">
        <f t="shared" si="19"/>
        <v>0</v>
      </c>
    </row>
    <row r="308" spans="2:26" x14ac:dyDescent="0.25">
      <c r="B308" s="1" t="s">
        <v>27</v>
      </c>
      <c r="C308" s="1" t="s">
        <v>85</v>
      </c>
      <c r="D308" s="1" t="s">
        <v>215</v>
      </c>
      <c r="E308" s="1" t="s">
        <v>97</v>
      </c>
      <c r="F308" s="1" t="s">
        <v>1010</v>
      </c>
      <c r="G308" s="1" t="s">
        <v>1011</v>
      </c>
      <c r="H308" s="1" t="s">
        <v>1006</v>
      </c>
      <c r="I308" s="1" t="s">
        <v>1007</v>
      </c>
      <c r="J308" s="1" t="s">
        <v>1016</v>
      </c>
      <c r="K308" s="1" t="s">
        <v>1017</v>
      </c>
      <c r="L308" s="1" t="s">
        <v>49</v>
      </c>
      <c r="M308" s="1" t="s">
        <v>50</v>
      </c>
      <c r="N308" s="1" t="s">
        <v>1022</v>
      </c>
      <c r="O308" s="1" t="s">
        <v>998</v>
      </c>
      <c r="P308" s="1" t="s">
        <v>1023</v>
      </c>
      <c r="Q308" s="5">
        <v>8</v>
      </c>
      <c r="R308" s="5">
        <v>25</v>
      </c>
      <c r="S308" s="1" t="s">
        <v>55</v>
      </c>
      <c r="T308" s="6">
        <v>0</v>
      </c>
      <c r="U308" s="6">
        <v>0</v>
      </c>
      <c r="V308" s="6">
        <f t="shared" si="16"/>
        <v>0</v>
      </c>
      <c r="W308" s="1" t="s">
        <v>992</v>
      </c>
      <c r="X308" s="7">
        <f t="shared" si="17"/>
        <v>0</v>
      </c>
      <c r="Y308" s="1">
        <f t="shared" si="18"/>
        <v>0</v>
      </c>
      <c r="Z308" s="6">
        <f t="shared" si="19"/>
        <v>0</v>
      </c>
    </row>
    <row r="309" spans="2:26" x14ac:dyDescent="0.25">
      <c r="B309" s="1" t="s">
        <v>27</v>
      </c>
      <c r="C309" s="1" t="s">
        <v>85</v>
      </c>
      <c r="D309" s="1" t="s">
        <v>215</v>
      </c>
      <c r="E309" s="1" t="s">
        <v>97</v>
      </c>
      <c r="F309" s="1" t="s">
        <v>1010</v>
      </c>
      <c r="G309" s="1" t="s">
        <v>1011</v>
      </c>
      <c r="H309" s="1" t="s">
        <v>1006</v>
      </c>
      <c r="I309" s="1" t="s">
        <v>1007</v>
      </c>
      <c r="J309" s="1" t="s">
        <v>1016</v>
      </c>
      <c r="K309" s="1" t="s">
        <v>1017</v>
      </c>
      <c r="L309" s="1" t="s">
        <v>56</v>
      </c>
      <c r="M309" s="1" t="s">
        <v>57</v>
      </c>
      <c r="N309" s="1" t="s">
        <v>1024</v>
      </c>
      <c r="O309" s="1" t="s">
        <v>998</v>
      </c>
      <c r="P309" s="1" t="s">
        <v>1025</v>
      </c>
      <c r="Q309" s="5">
        <v>8</v>
      </c>
      <c r="R309" s="5">
        <v>25</v>
      </c>
      <c r="S309" s="1" t="s">
        <v>55</v>
      </c>
      <c r="T309" s="6">
        <v>60</v>
      </c>
      <c r="U309" s="6">
        <v>0</v>
      </c>
      <c r="V309" s="6">
        <f t="shared" si="16"/>
        <v>60</v>
      </c>
      <c r="W309" s="1" t="s">
        <v>1026</v>
      </c>
      <c r="X309" s="7">
        <f t="shared" si="17"/>
        <v>0.90909090909090906</v>
      </c>
      <c r="Y309" s="1">
        <f t="shared" si="18"/>
        <v>0</v>
      </c>
      <c r="Z309" s="6">
        <f t="shared" si="19"/>
        <v>0</v>
      </c>
    </row>
    <row r="310" spans="2:26" x14ac:dyDescent="0.25">
      <c r="B310" s="1" t="s">
        <v>27</v>
      </c>
      <c r="C310" s="1" t="s">
        <v>85</v>
      </c>
      <c r="D310" s="1" t="s">
        <v>215</v>
      </c>
      <c r="E310" s="1" t="s">
        <v>97</v>
      </c>
      <c r="F310" s="1" t="s">
        <v>1010</v>
      </c>
      <c r="G310" s="1" t="s">
        <v>1011</v>
      </c>
      <c r="H310" s="1" t="s">
        <v>1006</v>
      </c>
      <c r="I310" s="1" t="s">
        <v>1007</v>
      </c>
      <c r="J310" s="1" t="s">
        <v>1016</v>
      </c>
      <c r="K310" s="1" t="s">
        <v>1017</v>
      </c>
      <c r="L310" s="1" t="s">
        <v>115</v>
      </c>
      <c r="M310" s="1" t="s">
        <v>116</v>
      </c>
      <c r="N310" s="1" t="s">
        <v>1027</v>
      </c>
      <c r="O310" s="1" t="s">
        <v>998</v>
      </c>
      <c r="P310" s="1" t="s">
        <v>1028</v>
      </c>
      <c r="Q310" s="5">
        <v>8</v>
      </c>
      <c r="R310" s="5">
        <v>25</v>
      </c>
      <c r="S310" s="1" t="s">
        <v>55</v>
      </c>
      <c r="T310" s="6">
        <v>0</v>
      </c>
      <c r="U310" s="6">
        <v>0</v>
      </c>
      <c r="V310" s="6">
        <f t="shared" si="16"/>
        <v>0</v>
      </c>
      <c r="W310" s="1" t="s">
        <v>235</v>
      </c>
      <c r="X310" s="7">
        <f t="shared" si="17"/>
        <v>0</v>
      </c>
      <c r="Y310" s="1">
        <f t="shared" si="18"/>
        <v>0</v>
      </c>
      <c r="Z310" s="6">
        <f t="shared" si="19"/>
        <v>0</v>
      </c>
    </row>
    <row r="311" spans="2:26" x14ac:dyDescent="0.25">
      <c r="B311" s="1" t="s">
        <v>27</v>
      </c>
      <c r="C311" s="1" t="s">
        <v>85</v>
      </c>
      <c r="D311" s="1" t="s">
        <v>215</v>
      </c>
      <c r="E311" s="1" t="s">
        <v>97</v>
      </c>
      <c r="F311" s="1" t="s">
        <v>1010</v>
      </c>
      <c r="G311" s="1" t="s">
        <v>1011</v>
      </c>
      <c r="H311" s="1" t="s">
        <v>373</v>
      </c>
      <c r="I311" s="1" t="s">
        <v>374</v>
      </c>
      <c r="J311" s="1" t="s">
        <v>1012</v>
      </c>
      <c r="K311" s="1" t="s">
        <v>1013</v>
      </c>
      <c r="L311" s="1" t="s">
        <v>45</v>
      </c>
      <c r="M311" s="1" t="s">
        <v>46</v>
      </c>
      <c r="N311" s="1" t="s">
        <v>1029</v>
      </c>
      <c r="O311" s="1" t="s">
        <v>998</v>
      </c>
      <c r="P311" s="1" t="s">
        <v>1030</v>
      </c>
      <c r="Q311" s="5">
        <v>8</v>
      </c>
      <c r="R311" s="5">
        <v>25</v>
      </c>
      <c r="S311" s="1" t="s">
        <v>55</v>
      </c>
      <c r="T311" s="6">
        <v>59</v>
      </c>
      <c r="U311" s="6">
        <v>0</v>
      </c>
      <c r="V311" s="6">
        <f t="shared" si="16"/>
        <v>59</v>
      </c>
      <c r="W311" s="1" t="s">
        <v>992</v>
      </c>
      <c r="X311" s="7">
        <f t="shared" si="17"/>
        <v>0.81944444444444442</v>
      </c>
      <c r="Y311" s="1">
        <f t="shared" si="18"/>
        <v>0</v>
      </c>
      <c r="Z311" s="6">
        <f t="shared" si="19"/>
        <v>0</v>
      </c>
    </row>
    <row r="312" spans="2:26" x14ac:dyDescent="0.25">
      <c r="B312" s="1" t="s">
        <v>27</v>
      </c>
      <c r="C312" s="1" t="s">
        <v>85</v>
      </c>
      <c r="D312" s="1" t="s">
        <v>215</v>
      </c>
      <c r="E312" s="1" t="s">
        <v>97</v>
      </c>
      <c r="F312" s="1" t="s">
        <v>1010</v>
      </c>
      <c r="G312" s="1" t="s">
        <v>1011</v>
      </c>
      <c r="H312" s="1" t="s">
        <v>373</v>
      </c>
      <c r="I312" s="1" t="s">
        <v>374</v>
      </c>
      <c r="J312" s="1" t="s">
        <v>1012</v>
      </c>
      <c r="K312" s="1" t="s">
        <v>1013</v>
      </c>
      <c r="L312" s="1" t="s">
        <v>49</v>
      </c>
      <c r="M312" s="1" t="s">
        <v>50</v>
      </c>
      <c r="N312" s="1" t="s">
        <v>1031</v>
      </c>
      <c r="O312" s="1" t="s">
        <v>998</v>
      </c>
      <c r="P312" s="1" t="s">
        <v>1032</v>
      </c>
      <c r="Q312" s="5">
        <v>8</v>
      </c>
      <c r="R312" s="5">
        <v>25</v>
      </c>
      <c r="S312" s="1" t="s">
        <v>55</v>
      </c>
      <c r="T312" s="6">
        <v>17</v>
      </c>
      <c r="U312" s="6">
        <v>0</v>
      </c>
      <c r="V312" s="6">
        <f t="shared" si="16"/>
        <v>17</v>
      </c>
      <c r="W312" s="1" t="s">
        <v>992</v>
      </c>
      <c r="X312" s="7">
        <f t="shared" si="17"/>
        <v>0.2361111111111111</v>
      </c>
      <c r="Y312" s="1">
        <f t="shared" si="18"/>
        <v>0</v>
      </c>
      <c r="Z312" s="6">
        <f t="shared" si="19"/>
        <v>0</v>
      </c>
    </row>
    <row r="313" spans="2:26" x14ac:dyDescent="0.25">
      <c r="B313" s="1" t="s">
        <v>27</v>
      </c>
      <c r="C313" s="1" t="s">
        <v>85</v>
      </c>
      <c r="D313" s="1" t="s">
        <v>215</v>
      </c>
      <c r="E313" s="1" t="s">
        <v>97</v>
      </c>
      <c r="F313" s="1" t="s">
        <v>1010</v>
      </c>
      <c r="G313" s="1" t="s">
        <v>1011</v>
      </c>
      <c r="H313" s="1" t="s">
        <v>222</v>
      </c>
      <c r="I313" s="1" t="s">
        <v>223</v>
      </c>
      <c r="J313" s="1" t="s">
        <v>1033</v>
      </c>
      <c r="K313" s="1" t="s">
        <v>1034</v>
      </c>
      <c r="L313" s="1" t="s">
        <v>45</v>
      </c>
      <c r="M313" s="1" t="s">
        <v>46</v>
      </c>
      <c r="N313" s="1" t="s">
        <v>1035</v>
      </c>
      <c r="O313" s="1" t="s">
        <v>998</v>
      </c>
      <c r="P313" s="1" t="s">
        <v>1036</v>
      </c>
      <c r="Q313" s="5">
        <v>8</v>
      </c>
      <c r="R313" s="5">
        <v>25</v>
      </c>
      <c r="S313" s="1" t="s">
        <v>55</v>
      </c>
      <c r="T313" s="6">
        <v>0</v>
      </c>
      <c r="U313" s="6">
        <v>0</v>
      </c>
      <c r="V313" s="6">
        <f t="shared" si="16"/>
        <v>0</v>
      </c>
      <c r="W313" s="1" t="s">
        <v>992</v>
      </c>
      <c r="X313" s="7">
        <f t="shared" si="17"/>
        <v>0</v>
      </c>
      <c r="Y313" s="1">
        <f t="shared" si="18"/>
        <v>0</v>
      </c>
      <c r="Z313" s="6">
        <f t="shared" si="19"/>
        <v>0</v>
      </c>
    </row>
    <row r="314" spans="2:26" x14ac:dyDescent="0.25">
      <c r="B314" s="1" t="s">
        <v>27</v>
      </c>
      <c r="C314" s="1" t="s">
        <v>85</v>
      </c>
      <c r="D314" s="1" t="s">
        <v>215</v>
      </c>
      <c r="E314" s="1" t="s">
        <v>97</v>
      </c>
      <c r="F314" s="1" t="s">
        <v>1010</v>
      </c>
      <c r="G314" s="1" t="s">
        <v>1011</v>
      </c>
      <c r="H314" s="1" t="s">
        <v>222</v>
      </c>
      <c r="I314" s="1" t="s">
        <v>223</v>
      </c>
      <c r="J314" s="1" t="s">
        <v>1033</v>
      </c>
      <c r="K314" s="1" t="s">
        <v>1034</v>
      </c>
      <c r="L314" s="1" t="s">
        <v>115</v>
      </c>
      <c r="M314" s="1" t="s">
        <v>116</v>
      </c>
      <c r="N314" s="1" t="s">
        <v>1037</v>
      </c>
      <c r="O314" s="1" t="s">
        <v>998</v>
      </c>
      <c r="P314" s="1" t="s">
        <v>1038</v>
      </c>
      <c r="Q314" s="5">
        <v>8</v>
      </c>
      <c r="R314" s="5">
        <v>25</v>
      </c>
      <c r="S314" s="1" t="s">
        <v>55</v>
      </c>
      <c r="T314" s="6">
        <v>0</v>
      </c>
      <c r="U314" s="6">
        <v>0</v>
      </c>
      <c r="V314" s="6">
        <f t="shared" si="16"/>
        <v>0</v>
      </c>
      <c r="W314" s="1" t="s">
        <v>235</v>
      </c>
      <c r="X314" s="7">
        <f t="shared" si="17"/>
        <v>0</v>
      </c>
      <c r="Y314" s="1">
        <f t="shared" si="18"/>
        <v>0</v>
      </c>
      <c r="Z314" s="6">
        <f t="shared" si="19"/>
        <v>0</v>
      </c>
    </row>
    <row r="315" spans="2:26" x14ac:dyDescent="0.25">
      <c r="B315" s="1" t="s">
        <v>27</v>
      </c>
      <c r="C315" s="1" t="s">
        <v>85</v>
      </c>
      <c r="D315" s="1" t="s">
        <v>215</v>
      </c>
      <c r="E315" s="1" t="s">
        <v>97</v>
      </c>
      <c r="F315" s="1" t="s">
        <v>1010</v>
      </c>
      <c r="G315" s="1" t="s">
        <v>1011</v>
      </c>
      <c r="H315" s="1" t="s">
        <v>122</v>
      </c>
      <c r="I315" s="1" t="s">
        <v>123</v>
      </c>
      <c r="J315" s="1" t="s">
        <v>903</v>
      </c>
      <c r="K315" s="1" t="s">
        <v>904</v>
      </c>
      <c r="L315" s="1" t="s">
        <v>45</v>
      </c>
      <c r="M315" s="1" t="s">
        <v>46</v>
      </c>
      <c r="N315" s="1" t="s">
        <v>1039</v>
      </c>
      <c r="O315" s="1" t="s">
        <v>998</v>
      </c>
      <c r="P315" s="1" t="s">
        <v>1040</v>
      </c>
      <c r="Q315" s="5">
        <v>7.75</v>
      </c>
      <c r="R315" s="5">
        <v>25</v>
      </c>
      <c r="S315" s="1" t="s">
        <v>55</v>
      </c>
      <c r="T315" s="6">
        <v>115</v>
      </c>
      <c r="U315" s="6">
        <v>0</v>
      </c>
      <c r="V315" s="6">
        <f t="shared" si="16"/>
        <v>115</v>
      </c>
      <c r="W315" s="1" t="s">
        <v>992</v>
      </c>
      <c r="X315" s="7">
        <f t="shared" si="17"/>
        <v>1.5972222222222223</v>
      </c>
      <c r="Y315" s="1">
        <f t="shared" si="18"/>
        <v>1</v>
      </c>
      <c r="Z315" s="6">
        <f t="shared" si="19"/>
        <v>72</v>
      </c>
    </row>
    <row r="316" spans="2:26" x14ac:dyDescent="0.25">
      <c r="B316" s="1" t="s">
        <v>27</v>
      </c>
      <c r="C316" s="1" t="s">
        <v>85</v>
      </c>
      <c r="D316" s="1" t="s">
        <v>215</v>
      </c>
      <c r="E316" s="1" t="s">
        <v>97</v>
      </c>
      <c r="F316" s="1" t="s">
        <v>1010</v>
      </c>
      <c r="G316" s="1" t="s">
        <v>1011</v>
      </c>
      <c r="H316" s="1" t="s">
        <v>122</v>
      </c>
      <c r="I316" s="1" t="s">
        <v>123</v>
      </c>
      <c r="J316" s="1" t="s">
        <v>903</v>
      </c>
      <c r="K316" s="1" t="s">
        <v>904</v>
      </c>
      <c r="L316" s="1" t="s">
        <v>56</v>
      </c>
      <c r="M316" s="1" t="s">
        <v>57</v>
      </c>
      <c r="N316" s="1" t="s">
        <v>1041</v>
      </c>
      <c r="O316" s="1" t="s">
        <v>998</v>
      </c>
      <c r="P316" s="1" t="s">
        <v>1042</v>
      </c>
      <c r="Q316" s="5">
        <v>7.75</v>
      </c>
      <c r="R316" s="5">
        <v>25</v>
      </c>
      <c r="S316" s="1" t="s">
        <v>55</v>
      </c>
      <c r="T316" s="6">
        <v>85</v>
      </c>
      <c r="U316" s="6">
        <v>0</v>
      </c>
      <c r="V316" s="6">
        <f t="shared" si="16"/>
        <v>85</v>
      </c>
      <c r="W316" s="1" t="s">
        <v>1026</v>
      </c>
      <c r="X316" s="7">
        <f t="shared" si="17"/>
        <v>1.2878787878787878</v>
      </c>
      <c r="Y316" s="1">
        <f t="shared" si="18"/>
        <v>1</v>
      </c>
      <c r="Z316" s="6">
        <f t="shared" si="19"/>
        <v>66</v>
      </c>
    </row>
    <row r="317" spans="2:26" x14ac:dyDescent="0.25">
      <c r="B317" s="1" t="s">
        <v>27</v>
      </c>
      <c r="C317" s="1" t="s">
        <v>85</v>
      </c>
      <c r="D317" s="1" t="s">
        <v>215</v>
      </c>
      <c r="E317" s="1" t="s">
        <v>97</v>
      </c>
      <c r="F317" s="1" t="s">
        <v>1010</v>
      </c>
      <c r="G317" s="1" t="s">
        <v>1011</v>
      </c>
      <c r="H317" s="1" t="s">
        <v>122</v>
      </c>
      <c r="I317" s="1" t="s">
        <v>123</v>
      </c>
      <c r="J317" s="1" t="s">
        <v>903</v>
      </c>
      <c r="K317" s="1" t="s">
        <v>904</v>
      </c>
      <c r="L317" s="1" t="s">
        <v>115</v>
      </c>
      <c r="M317" s="1" t="s">
        <v>116</v>
      </c>
      <c r="N317" s="1" t="s">
        <v>1043</v>
      </c>
      <c r="O317" s="1" t="s">
        <v>998</v>
      </c>
      <c r="P317" s="1" t="s">
        <v>1044</v>
      </c>
      <c r="Q317" s="5">
        <v>7.75</v>
      </c>
      <c r="R317" s="5">
        <v>25</v>
      </c>
      <c r="S317" s="1" t="s">
        <v>55</v>
      </c>
      <c r="T317" s="6">
        <v>19</v>
      </c>
      <c r="U317" s="6">
        <v>0</v>
      </c>
      <c r="V317" s="6">
        <f t="shared" si="16"/>
        <v>19</v>
      </c>
      <c r="W317" s="1" t="s">
        <v>235</v>
      </c>
      <c r="X317" s="7">
        <f t="shared" si="17"/>
        <v>0.31666666666666665</v>
      </c>
      <c r="Y317" s="1">
        <f t="shared" si="18"/>
        <v>0</v>
      </c>
      <c r="Z317" s="6">
        <f t="shared" si="19"/>
        <v>0</v>
      </c>
    </row>
    <row r="318" spans="2:26" x14ac:dyDescent="0.25">
      <c r="B318" s="1" t="s">
        <v>27</v>
      </c>
      <c r="C318" s="1" t="s">
        <v>85</v>
      </c>
      <c r="D318" s="1" t="s">
        <v>215</v>
      </c>
      <c r="E318" s="1" t="s">
        <v>97</v>
      </c>
      <c r="F318" s="1" t="s">
        <v>1010</v>
      </c>
      <c r="G318" s="1" t="s">
        <v>1011</v>
      </c>
      <c r="H318" s="1" t="s">
        <v>1045</v>
      </c>
      <c r="I318" s="1" t="s">
        <v>1046</v>
      </c>
      <c r="J318" s="1" t="s">
        <v>1047</v>
      </c>
      <c r="K318" s="1" t="s">
        <v>1048</v>
      </c>
      <c r="L318" s="1" t="s">
        <v>56</v>
      </c>
      <c r="M318" s="1" t="s">
        <v>57</v>
      </c>
      <c r="N318" s="1" t="s">
        <v>1049</v>
      </c>
      <c r="O318" s="1" t="s">
        <v>998</v>
      </c>
      <c r="P318" s="1" t="s">
        <v>1050</v>
      </c>
      <c r="Q318" s="5">
        <v>8</v>
      </c>
      <c r="R318" s="5">
        <v>25</v>
      </c>
      <c r="S318" s="1" t="s">
        <v>55</v>
      </c>
      <c r="T318" s="6">
        <v>4</v>
      </c>
      <c r="U318" s="6">
        <v>0</v>
      </c>
      <c r="V318" s="6">
        <f t="shared" si="16"/>
        <v>4</v>
      </c>
      <c r="W318" s="1" t="s">
        <v>1026</v>
      </c>
      <c r="X318" s="7">
        <f t="shared" si="17"/>
        <v>6.0606060606060608E-2</v>
      </c>
      <c r="Y318" s="1">
        <f t="shared" si="18"/>
        <v>0</v>
      </c>
      <c r="Z318" s="6">
        <f t="shared" si="19"/>
        <v>0</v>
      </c>
    </row>
    <row r="319" spans="2:26" x14ac:dyDescent="0.25">
      <c r="B319" s="1" t="s">
        <v>27</v>
      </c>
      <c r="C319" s="1" t="s">
        <v>85</v>
      </c>
      <c r="D319" s="1" t="s">
        <v>215</v>
      </c>
      <c r="E319" s="1" t="s">
        <v>97</v>
      </c>
      <c r="F319" s="1" t="s">
        <v>1051</v>
      </c>
      <c r="G319" s="1" t="s">
        <v>1052</v>
      </c>
      <c r="H319" s="1" t="s">
        <v>204</v>
      </c>
      <c r="I319" s="1" t="s">
        <v>34</v>
      </c>
      <c r="J319" s="1" t="s">
        <v>1033</v>
      </c>
      <c r="K319" s="1" t="s">
        <v>1034</v>
      </c>
      <c r="L319" s="1" t="s">
        <v>918</v>
      </c>
      <c r="M319" s="1" t="s">
        <v>919</v>
      </c>
      <c r="N319" s="1" t="s">
        <v>1053</v>
      </c>
      <c r="O319" s="1" t="s">
        <v>998</v>
      </c>
      <c r="P319" s="1" t="s">
        <v>1054</v>
      </c>
      <c r="Q319" s="5">
        <v>11.25</v>
      </c>
      <c r="R319" s="5">
        <v>25</v>
      </c>
      <c r="S319" s="1" t="s">
        <v>55</v>
      </c>
      <c r="T319" s="6">
        <v>0</v>
      </c>
      <c r="U319" s="6">
        <v>0</v>
      </c>
      <c r="V319" s="6">
        <f t="shared" si="16"/>
        <v>0</v>
      </c>
      <c r="W319" s="1" t="s">
        <v>235</v>
      </c>
      <c r="X319" s="7">
        <f t="shared" si="17"/>
        <v>0</v>
      </c>
      <c r="Y319" s="1">
        <f t="shared" si="18"/>
        <v>0</v>
      </c>
      <c r="Z319" s="6">
        <f t="shared" si="19"/>
        <v>0</v>
      </c>
    </row>
    <row r="320" spans="2:26" x14ac:dyDescent="0.25">
      <c r="B320" s="1" t="s">
        <v>27</v>
      </c>
      <c r="C320" s="1" t="s">
        <v>85</v>
      </c>
      <c r="D320" s="1" t="s">
        <v>215</v>
      </c>
      <c r="E320" s="1" t="s">
        <v>97</v>
      </c>
      <c r="F320" s="1" t="s">
        <v>1051</v>
      </c>
      <c r="G320" s="1" t="s">
        <v>1052</v>
      </c>
      <c r="H320" s="1" t="s">
        <v>204</v>
      </c>
      <c r="I320" s="1" t="s">
        <v>34</v>
      </c>
      <c r="J320" s="1" t="s">
        <v>1055</v>
      </c>
      <c r="K320" s="1" t="s">
        <v>1056</v>
      </c>
      <c r="L320" s="1" t="s">
        <v>1002</v>
      </c>
      <c r="M320" s="1" t="s">
        <v>1003</v>
      </c>
      <c r="N320" s="1" t="s">
        <v>1057</v>
      </c>
      <c r="O320" s="1" t="s">
        <v>998</v>
      </c>
      <c r="P320" s="1" t="s">
        <v>1058</v>
      </c>
      <c r="Q320" s="5">
        <v>11.25</v>
      </c>
      <c r="R320" s="5">
        <v>25</v>
      </c>
      <c r="S320" s="1" t="s">
        <v>55</v>
      </c>
      <c r="T320" s="6">
        <v>0</v>
      </c>
      <c r="U320" s="6">
        <v>0</v>
      </c>
      <c r="V320" s="6">
        <f t="shared" si="16"/>
        <v>0</v>
      </c>
      <c r="W320" s="1" t="s">
        <v>1026</v>
      </c>
      <c r="X320" s="7">
        <f t="shared" si="17"/>
        <v>0</v>
      </c>
      <c r="Y320" s="1">
        <f t="shared" si="18"/>
        <v>0</v>
      </c>
      <c r="Z320" s="6">
        <f t="shared" si="19"/>
        <v>0</v>
      </c>
    </row>
    <row r="321" spans="2:26" x14ac:dyDescent="0.25">
      <c r="B321" s="1" t="s">
        <v>27</v>
      </c>
      <c r="C321" s="1" t="s">
        <v>85</v>
      </c>
      <c r="D321" s="1" t="s">
        <v>215</v>
      </c>
      <c r="E321" s="1" t="s">
        <v>97</v>
      </c>
      <c r="F321" s="1" t="s">
        <v>1051</v>
      </c>
      <c r="G321" s="1" t="s">
        <v>1052</v>
      </c>
      <c r="H321" s="1" t="s">
        <v>204</v>
      </c>
      <c r="I321" s="1" t="s">
        <v>34</v>
      </c>
      <c r="J321" s="1" t="s">
        <v>1055</v>
      </c>
      <c r="K321" s="1" t="s">
        <v>1056</v>
      </c>
      <c r="L321" s="1" t="s">
        <v>923</v>
      </c>
      <c r="M321" s="1" t="s">
        <v>924</v>
      </c>
      <c r="N321" s="1" t="s">
        <v>1059</v>
      </c>
      <c r="O321" s="1" t="s">
        <v>998</v>
      </c>
      <c r="P321" s="1" t="s">
        <v>1060</v>
      </c>
      <c r="Q321" s="5">
        <v>11.25</v>
      </c>
      <c r="R321" s="5">
        <v>25</v>
      </c>
      <c r="S321" s="1" t="s">
        <v>55</v>
      </c>
      <c r="T321" s="6">
        <v>0</v>
      </c>
      <c r="U321" s="6">
        <v>0</v>
      </c>
      <c r="V321" s="6">
        <f t="shared" si="16"/>
        <v>0</v>
      </c>
      <c r="W321" s="1" t="s">
        <v>1026</v>
      </c>
      <c r="X321" s="7">
        <f t="shared" si="17"/>
        <v>0</v>
      </c>
      <c r="Y321" s="1">
        <f t="shared" si="18"/>
        <v>0</v>
      </c>
      <c r="Z321" s="6">
        <f t="shared" si="19"/>
        <v>0</v>
      </c>
    </row>
    <row r="322" spans="2:26" x14ac:dyDescent="0.25">
      <c r="B322" s="1" t="s">
        <v>27</v>
      </c>
      <c r="C322" s="1" t="s">
        <v>85</v>
      </c>
      <c r="D322" s="1" t="s">
        <v>215</v>
      </c>
      <c r="E322" s="1" t="s">
        <v>97</v>
      </c>
      <c r="F322" s="1" t="s">
        <v>1051</v>
      </c>
      <c r="G322" s="1" t="s">
        <v>1052</v>
      </c>
      <c r="H322" s="1" t="s">
        <v>204</v>
      </c>
      <c r="I322" s="1" t="s">
        <v>34</v>
      </c>
      <c r="J322" s="1" t="s">
        <v>1055</v>
      </c>
      <c r="K322" s="1" t="s">
        <v>1056</v>
      </c>
      <c r="L322" s="1" t="s">
        <v>918</v>
      </c>
      <c r="M322" s="1" t="s">
        <v>919</v>
      </c>
      <c r="N322" s="1" t="s">
        <v>1061</v>
      </c>
      <c r="O322" s="1" t="s">
        <v>998</v>
      </c>
      <c r="P322" s="1" t="s">
        <v>1062</v>
      </c>
      <c r="Q322" s="5">
        <v>11.25</v>
      </c>
      <c r="R322" s="5">
        <v>25</v>
      </c>
      <c r="S322" s="1" t="s">
        <v>55</v>
      </c>
      <c r="T322" s="6">
        <v>0</v>
      </c>
      <c r="U322" s="6">
        <v>0</v>
      </c>
      <c r="V322" s="6">
        <f t="shared" si="16"/>
        <v>0</v>
      </c>
      <c r="W322" s="1" t="s">
        <v>106</v>
      </c>
      <c r="X322" s="7">
        <f t="shared" si="17"/>
        <v>0</v>
      </c>
      <c r="Y322" s="1">
        <f t="shared" si="18"/>
        <v>0</v>
      </c>
      <c r="Z322" s="6">
        <f t="shared" si="19"/>
        <v>0</v>
      </c>
    </row>
    <row r="323" spans="2:26" x14ac:dyDescent="0.25">
      <c r="B323" s="1" t="s">
        <v>27</v>
      </c>
      <c r="C323" s="1" t="s">
        <v>85</v>
      </c>
      <c r="D323" s="1" t="s">
        <v>215</v>
      </c>
      <c r="E323" s="1" t="s">
        <v>97</v>
      </c>
      <c r="F323" s="1" t="s">
        <v>1051</v>
      </c>
      <c r="G323" s="1" t="s">
        <v>1052</v>
      </c>
      <c r="H323" s="1" t="s">
        <v>373</v>
      </c>
      <c r="I323" s="1" t="s">
        <v>374</v>
      </c>
      <c r="J323" s="1" t="s">
        <v>1012</v>
      </c>
      <c r="K323" s="1" t="s">
        <v>1013</v>
      </c>
      <c r="L323" s="1" t="s">
        <v>1063</v>
      </c>
      <c r="M323" s="1" t="s">
        <v>1064</v>
      </c>
      <c r="N323" s="1" t="s">
        <v>1065</v>
      </c>
      <c r="O323" s="1" t="s">
        <v>998</v>
      </c>
      <c r="P323" s="1" t="s">
        <v>1066</v>
      </c>
      <c r="Q323" s="5">
        <v>11.25</v>
      </c>
      <c r="R323" s="5">
        <v>25</v>
      </c>
      <c r="S323" s="1" t="s">
        <v>55</v>
      </c>
      <c r="T323" s="6">
        <v>0</v>
      </c>
      <c r="U323" s="6">
        <v>0</v>
      </c>
      <c r="V323" s="6">
        <f t="shared" ref="V323:V386" si="20">SUM(T323:U323)</f>
        <v>0</v>
      </c>
      <c r="W323" s="1" t="s">
        <v>235</v>
      </c>
      <c r="X323" s="7">
        <f t="shared" ref="X323:X386" si="21">SUM(V323/W323)</f>
        <v>0</v>
      </c>
      <c r="Y323" s="1">
        <f t="shared" ref="Y323:Y386" si="22">ROUNDDOWN(X323,0)</f>
        <v>0</v>
      </c>
      <c r="Z323" s="6">
        <f t="shared" ref="Z323:Z386" si="23">SUM(Y323*W323)</f>
        <v>0</v>
      </c>
    </row>
    <row r="324" spans="2:26" x14ac:dyDescent="0.25">
      <c r="B324" s="1" t="s">
        <v>27</v>
      </c>
      <c r="C324" s="1" t="s">
        <v>85</v>
      </c>
      <c r="D324" s="1" t="s">
        <v>215</v>
      </c>
      <c r="E324" s="1" t="s">
        <v>97</v>
      </c>
      <c r="F324" s="1" t="s">
        <v>1051</v>
      </c>
      <c r="G324" s="1" t="s">
        <v>1052</v>
      </c>
      <c r="H324" s="1" t="s">
        <v>373</v>
      </c>
      <c r="I324" s="1" t="s">
        <v>374</v>
      </c>
      <c r="J324" s="1" t="s">
        <v>1067</v>
      </c>
      <c r="K324" s="1" t="s">
        <v>1068</v>
      </c>
      <c r="L324" s="1" t="s">
        <v>923</v>
      </c>
      <c r="M324" s="1" t="s">
        <v>924</v>
      </c>
      <c r="N324" s="1" t="s">
        <v>1069</v>
      </c>
      <c r="O324" s="1" t="s">
        <v>998</v>
      </c>
      <c r="P324" s="1" t="s">
        <v>1070</v>
      </c>
      <c r="Q324" s="5">
        <v>11.25</v>
      </c>
      <c r="R324" s="5">
        <v>25</v>
      </c>
      <c r="S324" s="1" t="s">
        <v>55</v>
      </c>
      <c r="T324" s="6">
        <v>0</v>
      </c>
      <c r="U324" s="6">
        <v>0</v>
      </c>
      <c r="V324" s="6">
        <f t="shared" si="20"/>
        <v>0</v>
      </c>
      <c r="W324" s="1" t="s">
        <v>1026</v>
      </c>
      <c r="X324" s="7">
        <f t="shared" si="21"/>
        <v>0</v>
      </c>
      <c r="Y324" s="1">
        <f t="shared" si="22"/>
        <v>0</v>
      </c>
      <c r="Z324" s="6">
        <f t="shared" si="23"/>
        <v>0</v>
      </c>
    </row>
    <row r="325" spans="2:26" x14ac:dyDescent="0.25">
      <c r="B325" s="1" t="s">
        <v>27</v>
      </c>
      <c r="C325" s="1" t="s">
        <v>85</v>
      </c>
      <c r="D325" s="1" t="s">
        <v>215</v>
      </c>
      <c r="E325" s="1" t="s">
        <v>97</v>
      </c>
      <c r="F325" s="1" t="s">
        <v>1051</v>
      </c>
      <c r="G325" s="1" t="s">
        <v>1052</v>
      </c>
      <c r="H325" s="1" t="s">
        <v>222</v>
      </c>
      <c r="I325" s="1" t="s">
        <v>223</v>
      </c>
      <c r="J325" s="1" t="s">
        <v>1071</v>
      </c>
      <c r="K325" s="1" t="s">
        <v>1072</v>
      </c>
      <c r="L325" s="1" t="s">
        <v>1002</v>
      </c>
      <c r="M325" s="1" t="s">
        <v>1003</v>
      </c>
      <c r="N325" s="1" t="s">
        <v>1073</v>
      </c>
      <c r="O325" s="1" t="s">
        <v>998</v>
      </c>
      <c r="P325" s="1" t="s">
        <v>1074</v>
      </c>
      <c r="Q325" s="5">
        <v>11.25</v>
      </c>
      <c r="R325" s="5">
        <v>25</v>
      </c>
      <c r="S325" s="1" t="s">
        <v>55</v>
      </c>
      <c r="T325" s="6">
        <v>0</v>
      </c>
      <c r="U325" s="6">
        <v>0</v>
      </c>
      <c r="V325" s="6">
        <f t="shared" si="20"/>
        <v>0</v>
      </c>
      <c r="W325" s="1" t="s">
        <v>1026</v>
      </c>
      <c r="X325" s="7">
        <f t="shared" si="21"/>
        <v>0</v>
      </c>
      <c r="Y325" s="1">
        <f t="shared" si="22"/>
        <v>0</v>
      </c>
      <c r="Z325" s="6">
        <f t="shared" si="23"/>
        <v>0</v>
      </c>
    </row>
    <row r="326" spans="2:26" x14ac:dyDescent="0.25">
      <c r="B326" s="1" t="s">
        <v>27</v>
      </c>
      <c r="C326" s="1" t="s">
        <v>85</v>
      </c>
      <c r="D326" s="1" t="s">
        <v>215</v>
      </c>
      <c r="E326" s="1" t="s">
        <v>97</v>
      </c>
      <c r="F326" s="1" t="s">
        <v>1051</v>
      </c>
      <c r="G326" s="1" t="s">
        <v>1052</v>
      </c>
      <c r="H326" s="1" t="s">
        <v>222</v>
      </c>
      <c r="I326" s="1" t="s">
        <v>223</v>
      </c>
      <c r="J326" s="1" t="s">
        <v>1071</v>
      </c>
      <c r="K326" s="1" t="s">
        <v>1072</v>
      </c>
      <c r="L326" s="1" t="s">
        <v>923</v>
      </c>
      <c r="M326" s="1" t="s">
        <v>924</v>
      </c>
      <c r="N326" s="1" t="s">
        <v>1075</v>
      </c>
      <c r="O326" s="1" t="s">
        <v>998</v>
      </c>
      <c r="P326" s="1" t="s">
        <v>1076</v>
      </c>
      <c r="Q326" s="5">
        <v>11.25</v>
      </c>
      <c r="R326" s="5">
        <v>25</v>
      </c>
      <c r="S326" s="1" t="s">
        <v>55</v>
      </c>
      <c r="T326" s="6">
        <v>0</v>
      </c>
      <c r="U326" s="6">
        <v>0</v>
      </c>
      <c r="V326" s="6">
        <f t="shared" si="20"/>
        <v>0</v>
      </c>
      <c r="W326" s="1" t="s">
        <v>1026</v>
      </c>
      <c r="X326" s="7">
        <f t="shared" si="21"/>
        <v>0</v>
      </c>
      <c r="Y326" s="1">
        <f t="shared" si="22"/>
        <v>0</v>
      </c>
      <c r="Z326" s="6">
        <f t="shared" si="23"/>
        <v>0</v>
      </c>
    </row>
    <row r="327" spans="2:26" x14ac:dyDescent="0.25">
      <c r="B327" s="1" t="s">
        <v>27</v>
      </c>
      <c r="C327" s="1" t="s">
        <v>85</v>
      </c>
      <c r="D327" s="1" t="s">
        <v>215</v>
      </c>
      <c r="E327" s="1" t="s">
        <v>97</v>
      </c>
      <c r="F327" s="1" t="s">
        <v>1051</v>
      </c>
      <c r="G327" s="1" t="s">
        <v>1052</v>
      </c>
      <c r="H327" s="1" t="s">
        <v>222</v>
      </c>
      <c r="I327" s="1" t="s">
        <v>223</v>
      </c>
      <c r="J327" s="1" t="s">
        <v>1071</v>
      </c>
      <c r="K327" s="1" t="s">
        <v>1072</v>
      </c>
      <c r="L327" s="1" t="s">
        <v>918</v>
      </c>
      <c r="M327" s="1" t="s">
        <v>919</v>
      </c>
      <c r="N327" s="1" t="s">
        <v>1077</v>
      </c>
      <c r="O327" s="1" t="s">
        <v>998</v>
      </c>
      <c r="P327" s="1" t="s">
        <v>1078</v>
      </c>
      <c r="Q327" s="5">
        <v>11.25</v>
      </c>
      <c r="R327" s="5">
        <v>25</v>
      </c>
      <c r="S327" s="1" t="s">
        <v>55</v>
      </c>
      <c r="T327" s="6">
        <v>0</v>
      </c>
      <c r="U327" s="6">
        <v>0</v>
      </c>
      <c r="V327" s="6">
        <f t="shared" si="20"/>
        <v>0</v>
      </c>
      <c r="W327" s="1" t="s">
        <v>235</v>
      </c>
      <c r="X327" s="7">
        <f t="shared" si="21"/>
        <v>0</v>
      </c>
      <c r="Y327" s="1">
        <f t="shared" si="22"/>
        <v>0</v>
      </c>
      <c r="Z327" s="6">
        <f t="shared" si="23"/>
        <v>0</v>
      </c>
    </row>
    <row r="328" spans="2:26" x14ac:dyDescent="0.25">
      <c r="B328" s="1" t="s">
        <v>27</v>
      </c>
      <c r="C328" s="1" t="s">
        <v>85</v>
      </c>
      <c r="D328" s="1" t="s">
        <v>215</v>
      </c>
      <c r="E328" s="1" t="s">
        <v>97</v>
      </c>
      <c r="F328" s="1" t="s">
        <v>1051</v>
      </c>
      <c r="G328" s="1" t="s">
        <v>1052</v>
      </c>
      <c r="H328" s="1" t="s">
        <v>1079</v>
      </c>
      <c r="I328" s="1" t="s">
        <v>1080</v>
      </c>
      <c r="J328" s="1" t="s">
        <v>1055</v>
      </c>
      <c r="K328" s="1" t="s">
        <v>1056</v>
      </c>
      <c r="L328" s="1" t="s">
        <v>923</v>
      </c>
      <c r="M328" s="1" t="s">
        <v>924</v>
      </c>
      <c r="N328" s="1" t="s">
        <v>1081</v>
      </c>
      <c r="O328" s="1" t="s">
        <v>998</v>
      </c>
      <c r="P328" s="1" t="s">
        <v>1082</v>
      </c>
      <c r="Q328" s="5">
        <v>11.25</v>
      </c>
      <c r="R328" s="5">
        <v>25</v>
      </c>
      <c r="S328" s="1" t="s">
        <v>55</v>
      </c>
      <c r="T328" s="6">
        <v>80</v>
      </c>
      <c r="U328" s="6">
        <v>0</v>
      </c>
      <c r="V328" s="6">
        <f t="shared" si="20"/>
        <v>80</v>
      </c>
      <c r="W328" s="1" t="s">
        <v>1026</v>
      </c>
      <c r="X328" s="7">
        <f t="shared" si="21"/>
        <v>1.2121212121212122</v>
      </c>
      <c r="Y328" s="1">
        <f t="shared" si="22"/>
        <v>1</v>
      </c>
      <c r="Z328" s="6">
        <f t="shared" si="23"/>
        <v>66</v>
      </c>
    </row>
    <row r="329" spans="2:26" x14ac:dyDescent="0.25">
      <c r="B329" s="1" t="s">
        <v>27</v>
      </c>
      <c r="C329" s="1" t="s">
        <v>85</v>
      </c>
      <c r="D329" s="1" t="s">
        <v>215</v>
      </c>
      <c r="E329" s="1" t="s">
        <v>97</v>
      </c>
      <c r="F329" s="1" t="s">
        <v>1051</v>
      </c>
      <c r="G329" s="1" t="s">
        <v>1052</v>
      </c>
      <c r="H329" s="1" t="s">
        <v>1079</v>
      </c>
      <c r="I329" s="1" t="s">
        <v>1080</v>
      </c>
      <c r="J329" s="1" t="s">
        <v>1055</v>
      </c>
      <c r="K329" s="1" t="s">
        <v>1056</v>
      </c>
      <c r="L329" s="1" t="s">
        <v>918</v>
      </c>
      <c r="M329" s="1" t="s">
        <v>919</v>
      </c>
      <c r="N329" s="1" t="s">
        <v>1083</v>
      </c>
      <c r="O329" s="1" t="s">
        <v>998</v>
      </c>
      <c r="P329" s="1" t="s">
        <v>1084</v>
      </c>
      <c r="Q329" s="5">
        <v>11.25</v>
      </c>
      <c r="R329" s="5">
        <v>25</v>
      </c>
      <c r="S329" s="1" t="s">
        <v>55</v>
      </c>
      <c r="T329" s="6">
        <v>25</v>
      </c>
      <c r="U329" s="6">
        <v>0</v>
      </c>
      <c r="V329" s="6">
        <f t="shared" si="20"/>
        <v>25</v>
      </c>
      <c r="W329" s="1" t="s">
        <v>106</v>
      </c>
      <c r="X329" s="7">
        <f t="shared" si="21"/>
        <v>0.46296296296296297</v>
      </c>
      <c r="Y329" s="1">
        <f t="shared" si="22"/>
        <v>0</v>
      </c>
      <c r="Z329" s="6">
        <f t="shared" si="23"/>
        <v>0</v>
      </c>
    </row>
    <row r="330" spans="2:26" x14ac:dyDescent="0.25">
      <c r="B330" s="1" t="s">
        <v>27</v>
      </c>
      <c r="C330" s="1" t="s">
        <v>85</v>
      </c>
      <c r="D330" s="1" t="s">
        <v>215</v>
      </c>
      <c r="E330" s="1" t="s">
        <v>97</v>
      </c>
      <c r="F330" s="1" t="s">
        <v>1051</v>
      </c>
      <c r="G330" s="1" t="s">
        <v>1052</v>
      </c>
      <c r="H330" s="1" t="s">
        <v>122</v>
      </c>
      <c r="I330" s="1" t="s">
        <v>123</v>
      </c>
      <c r="J330" s="1" t="s">
        <v>1085</v>
      </c>
      <c r="K330" s="1" t="s">
        <v>1086</v>
      </c>
      <c r="L330" s="1" t="s">
        <v>923</v>
      </c>
      <c r="M330" s="1" t="s">
        <v>924</v>
      </c>
      <c r="N330" s="1" t="s">
        <v>1087</v>
      </c>
      <c r="O330" s="1" t="s">
        <v>998</v>
      </c>
      <c r="P330" s="1" t="s">
        <v>1088</v>
      </c>
      <c r="Q330" s="5">
        <v>11.25</v>
      </c>
      <c r="R330" s="5">
        <v>25</v>
      </c>
      <c r="S330" s="1" t="s">
        <v>55</v>
      </c>
      <c r="T330" s="6">
        <v>0</v>
      </c>
      <c r="U330" s="6">
        <v>0</v>
      </c>
      <c r="V330" s="6">
        <f t="shared" si="20"/>
        <v>0</v>
      </c>
      <c r="W330" s="1" t="s">
        <v>1026</v>
      </c>
      <c r="X330" s="7">
        <f t="shared" si="21"/>
        <v>0</v>
      </c>
      <c r="Y330" s="1">
        <f t="shared" si="22"/>
        <v>0</v>
      </c>
      <c r="Z330" s="6">
        <f t="shared" si="23"/>
        <v>0</v>
      </c>
    </row>
    <row r="331" spans="2:26" x14ac:dyDescent="0.25">
      <c r="B331" s="1" t="s">
        <v>27</v>
      </c>
      <c r="C331" s="1" t="s">
        <v>85</v>
      </c>
      <c r="D331" s="1" t="s">
        <v>215</v>
      </c>
      <c r="E331" s="1" t="s">
        <v>97</v>
      </c>
      <c r="F331" s="1" t="s">
        <v>1051</v>
      </c>
      <c r="G331" s="1" t="s">
        <v>1052</v>
      </c>
      <c r="H331" s="1" t="s">
        <v>995</v>
      </c>
      <c r="I331" s="1" t="s">
        <v>996</v>
      </c>
      <c r="J331" s="1" t="s">
        <v>1067</v>
      </c>
      <c r="K331" s="1" t="s">
        <v>1068</v>
      </c>
      <c r="L331" s="1" t="s">
        <v>1063</v>
      </c>
      <c r="M331" s="1" t="s">
        <v>1064</v>
      </c>
      <c r="N331" s="1" t="s">
        <v>1089</v>
      </c>
      <c r="O331" s="1" t="s">
        <v>998</v>
      </c>
      <c r="P331" s="1" t="s">
        <v>1090</v>
      </c>
      <c r="Q331" s="5">
        <v>11.25</v>
      </c>
      <c r="R331" s="5">
        <v>25</v>
      </c>
      <c r="S331" s="1" t="s">
        <v>55</v>
      </c>
      <c r="T331" s="6">
        <v>0</v>
      </c>
      <c r="U331" s="6">
        <v>0</v>
      </c>
      <c r="V331" s="6">
        <f t="shared" si="20"/>
        <v>0</v>
      </c>
      <c r="W331" s="1" t="s">
        <v>235</v>
      </c>
      <c r="X331" s="7">
        <f t="shared" si="21"/>
        <v>0</v>
      </c>
      <c r="Y331" s="1">
        <f t="shared" si="22"/>
        <v>0</v>
      </c>
      <c r="Z331" s="6">
        <f t="shared" si="23"/>
        <v>0</v>
      </c>
    </row>
    <row r="332" spans="2:26" x14ac:dyDescent="0.25">
      <c r="B332" s="1" t="s">
        <v>27</v>
      </c>
      <c r="C332" s="1" t="s">
        <v>85</v>
      </c>
      <c r="D332" s="1" t="s">
        <v>215</v>
      </c>
      <c r="E332" s="1" t="s">
        <v>97</v>
      </c>
      <c r="F332" s="1" t="s">
        <v>1051</v>
      </c>
      <c r="G332" s="1" t="s">
        <v>1052</v>
      </c>
      <c r="H332" s="1" t="s">
        <v>1091</v>
      </c>
      <c r="I332" s="1" t="s">
        <v>1092</v>
      </c>
      <c r="J332" s="1" t="s">
        <v>1093</v>
      </c>
      <c r="K332" s="1" t="s">
        <v>1094</v>
      </c>
      <c r="L332" s="1" t="s">
        <v>923</v>
      </c>
      <c r="M332" s="1" t="s">
        <v>924</v>
      </c>
      <c r="N332" s="1" t="s">
        <v>1095</v>
      </c>
      <c r="O332" s="1" t="s">
        <v>998</v>
      </c>
      <c r="P332" s="1" t="s">
        <v>1096</v>
      </c>
      <c r="Q332" s="5">
        <v>11.25</v>
      </c>
      <c r="R332" s="5">
        <v>25</v>
      </c>
      <c r="S332" s="1" t="s">
        <v>55</v>
      </c>
      <c r="T332" s="6">
        <v>53</v>
      </c>
      <c r="U332" s="6">
        <v>0</v>
      </c>
      <c r="V332" s="6">
        <f t="shared" si="20"/>
        <v>53</v>
      </c>
      <c r="W332" s="1" t="s">
        <v>235</v>
      </c>
      <c r="X332" s="7">
        <f t="shared" si="21"/>
        <v>0.8833333333333333</v>
      </c>
      <c r="Y332" s="1">
        <f t="shared" si="22"/>
        <v>0</v>
      </c>
      <c r="Z332" s="6">
        <f t="shared" si="23"/>
        <v>0</v>
      </c>
    </row>
    <row r="333" spans="2:26" x14ac:dyDescent="0.25">
      <c r="B333" s="1" t="s">
        <v>27</v>
      </c>
      <c r="C333" s="1" t="s">
        <v>85</v>
      </c>
      <c r="D333" s="1" t="s">
        <v>215</v>
      </c>
      <c r="E333" s="1" t="s">
        <v>97</v>
      </c>
      <c r="F333" s="1" t="s">
        <v>1051</v>
      </c>
      <c r="G333" s="1" t="s">
        <v>1052</v>
      </c>
      <c r="H333" s="1" t="s">
        <v>1091</v>
      </c>
      <c r="I333" s="1" t="s">
        <v>1092</v>
      </c>
      <c r="J333" s="1" t="s">
        <v>1093</v>
      </c>
      <c r="K333" s="1" t="s">
        <v>1094</v>
      </c>
      <c r="L333" s="1" t="s">
        <v>918</v>
      </c>
      <c r="M333" s="1" t="s">
        <v>919</v>
      </c>
      <c r="N333" s="1" t="s">
        <v>1097</v>
      </c>
      <c r="O333" s="1" t="s">
        <v>998</v>
      </c>
      <c r="P333" s="1" t="s">
        <v>1098</v>
      </c>
      <c r="Q333" s="5">
        <v>11.25</v>
      </c>
      <c r="R333" s="5">
        <v>25</v>
      </c>
      <c r="S333" s="1" t="s">
        <v>55</v>
      </c>
      <c r="T333" s="6">
        <v>22</v>
      </c>
      <c r="U333" s="6">
        <v>0</v>
      </c>
      <c r="V333" s="6">
        <f t="shared" si="20"/>
        <v>22</v>
      </c>
      <c r="W333" s="1" t="s">
        <v>1026</v>
      </c>
      <c r="X333" s="7">
        <f t="shared" si="21"/>
        <v>0.33333333333333331</v>
      </c>
      <c r="Y333" s="1">
        <f t="shared" si="22"/>
        <v>0</v>
      </c>
      <c r="Z333" s="6">
        <f t="shared" si="23"/>
        <v>0</v>
      </c>
    </row>
    <row r="334" spans="2:26" x14ac:dyDescent="0.25">
      <c r="B334" s="1" t="s">
        <v>27</v>
      </c>
      <c r="C334" s="1" t="s">
        <v>85</v>
      </c>
      <c r="D334" s="1" t="s">
        <v>215</v>
      </c>
      <c r="E334" s="1" t="s">
        <v>97</v>
      </c>
      <c r="F334" s="1" t="s">
        <v>1051</v>
      </c>
      <c r="G334" s="1" t="s">
        <v>1052</v>
      </c>
      <c r="H334" s="1" t="s">
        <v>637</v>
      </c>
      <c r="I334" s="1" t="s">
        <v>638</v>
      </c>
      <c r="J334" s="1" t="s">
        <v>1071</v>
      </c>
      <c r="K334" s="1" t="s">
        <v>1072</v>
      </c>
      <c r="L334" s="1" t="s">
        <v>1002</v>
      </c>
      <c r="M334" s="1" t="s">
        <v>1003</v>
      </c>
      <c r="N334" s="1" t="s">
        <v>1099</v>
      </c>
      <c r="O334" s="1" t="s">
        <v>998</v>
      </c>
      <c r="P334" s="1" t="s">
        <v>1100</v>
      </c>
      <c r="Q334" s="5">
        <v>11.25</v>
      </c>
      <c r="R334" s="5">
        <v>25</v>
      </c>
      <c r="S334" s="1" t="s">
        <v>55</v>
      </c>
      <c r="T334" s="6">
        <v>0</v>
      </c>
      <c r="U334" s="6">
        <v>0</v>
      </c>
      <c r="V334" s="6">
        <f t="shared" si="20"/>
        <v>0</v>
      </c>
      <c r="W334" s="1" t="s">
        <v>1026</v>
      </c>
      <c r="X334" s="7">
        <f t="shared" si="21"/>
        <v>0</v>
      </c>
      <c r="Y334" s="1">
        <f t="shared" si="22"/>
        <v>0</v>
      </c>
      <c r="Z334" s="6">
        <f t="shared" si="23"/>
        <v>0</v>
      </c>
    </row>
    <row r="335" spans="2:26" x14ac:dyDescent="0.25">
      <c r="B335" s="1" t="s">
        <v>27</v>
      </c>
      <c r="C335" s="1" t="s">
        <v>85</v>
      </c>
      <c r="D335" s="1" t="s">
        <v>215</v>
      </c>
      <c r="E335" s="1" t="s">
        <v>97</v>
      </c>
      <c r="F335" s="1" t="s">
        <v>1051</v>
      </c>
      <c r="G335" s="1" t="s">
        <v>1052</v>
      </c>
      <c r="H335" s="1" t="s">
        <v>637</v>
      </c>
      <c r="I335" s="1" t="s">
        <v>638</v>
      </c>
      <c r="J335" s="1" t="s">
        <v>1071</v>
      </c>
      <c r="K335" s="1" t="s">
        <v>1072</v>
      </c>
      <c r="L335" s="1" t="s">
        <v>923</v>
      </c>
      <c r="M335" s="1" t="s">
        <v>924</v>
      </c>
      <c r="N335" s="1" t="s">
        <v>1101</v>
      </c>
      <c r="O335" s="1" t="s">
        <v>998</v>
      </c>
      <c r="P335" s="1" t="s">
        <v>1102</v>
      </c>
      <c r="Q335" s="5">
        <v>11.25</v>
      </c>
      <c r="R335" s="5">
        <v>25</v>
      </c>
      <c r="S335" s="1" t="s">
        <v>55</v>
      </c>
      <c r="T335" s="6">
        <v>0</v>
      </c>
      <c r="U335" s="6">
        <v>0</v>
      </c>
      <c r="V335" s="6">
        <f t="shared" si="20"/>
        <v>0</v>
      </c>
      <c r="W335" s="1" t="s">
        <v>1026</v>
      </c>
      <c r="X335" s="7">
        <f t="shared" si="21"/>
        <v>0</v>
      </c>
      <c r="Y335" s="1">
        <f t="shared" si="22"/>
        <v>0</v>
      </c>
      <c r="Z335" s="6">
        <f t="shared" si="23"/>
        <v>0</v>
      </c>
    </row>
    <row r="336" spans="2:26" x14ac:dyDescent="0.25">
      <c r="B336" s="1" t="s">
        <v>27</v>
      </c>
      <c r="C336" s="1" t="s">
        <v>85</v>
      </c>
      <c r="D336" s="1" t="s">
        <v>215</v>
      </c>
      <c r="E336" s="1" t="s">
        <v>97</v>
      </c>
      <c r="F336" s="1" t="s">
        <v>1051</v>
      </c>
      <c r="G336" s="1" t="s">
        <v>1052</v>
      </c>
      <c r="H336" s="1" t="s">
        <v>637</v>
      </c>
      <c r="I336" s="1" t="s">
        <v>638</v>
      </c>
      <c r="J336" s="1" t="s">
        <v>1071</v>
      </c>
      <c r="K336" s="1" t="s">
        <v>1072</v>
      </c>
      <c r="L336" s="1" t="s">
        <v>918</v>
      </c>
      <c r="M336" s="1" t="s">
        <v>919</v>
      </c>
      <c r="N336" s="1" t="s">
        <v>1103</v>
      </c>
      <c r="O336" s="1" t="s">
        <v>998</v>
      </c>
      <c r="P336" s="1" t="s">
        <v>1104</v>
      </c>
      <c r="Q336" s="5">
        <v>11.25</v>
      </c>
      <c r="R336" s="5">
        <v>25</v>
      </c>
      <c r="S336" s="1" t="s">
        <v>55</v>
      </c>
      <c r="T336" s="6">
        <v>0</v>
      </c>
      <c r="U336" s="6">
        <v>0</v>
      </c>
      <c r="V336" s="6">
        <f t="shared" si="20"/>
        <v>0</v>
      </c>
      <c r="W336" s="1" t="s">
        <v>235</v>
      </c>
      <c r="X336" s="7">
        <f t="shared" si="21"/>
        <v>0</v>
      </c>
      <c r="Y336" s="1">
        <f t="shared" si="22"/>
        <v>0</v>
      </c>
      <c r="Z336" s="6">
        <f t="shared" si="23"/>
        <v>0</v>
      </c>
    </row>
    <row r="337" spans="2:26" x14ac:dyDescent="0.25">
      <c r="B337" s="1" t="s">
        <v>27</v>
      </c>
      <c r="C337" s="1" t="s">
        <v>85</v>
      </c>
      <c r="D337" s="1" t="s">
        <v>215</v>
      </c>
      <c r="E337" s="1" t="s">
        <v>97</v>
      </c>
      <c r="F337" s="1" t="s">
        <v>1051</v>
      </c>
      <c r="G337" s="1" t="s">
        <v>1052</v>
      </c>
      <c r="H337" s="1" t="s">
        <v>637</v>
      </c>
      <c r="I337" s="1" t="s">
        <v>638</v>
      </c>
      <c r="J337" s="1" t="s">
        <v>1055</v>
      </c>
      <c r="K337" s="1" t="s">
        <v>1056</v>
      </c>
      <c r="L337" s="1" t="s">
        <v>1002</v>
      </c>
      <c r="M337" s="1" t="s">
        <v>1003</v>
      </c>
      <c r="N337" s="1" t="s">
        <v>1105</v>
      </c>
      <c r="O337" s="1" t="s">
        <v>998</v>
      </c>
      <c r="P337" s="1" t="s">
        <v>1106</v>
      </c>
      <c r="Q337" s="5">
        <v>11.25</v>
      </c>
      <c r="R337" s="5">
        <v>25</v>
      </c>
      <c r="S337" s="1" t="s">
        <v>55</v>
      </c>
      <c r="T337" s="6">
        <v>0</v>
      </c>
      <c r="U337" s="6">
        <v>0</v>
      </c>
      <c r="V337" s="6">
        <f t="shared" si="20"/>
        <v>0</v>
      </c>
      <c r="W337" s="1" t="s">
        <v>1026</v>
      </c>
      <c r="X337" s="7">
        <f t="shared" si="21"/>
        <v>0</v>
      </c>
      <c r="Y337" s="1">
        <f t="shared" si="22"/>
        <v>0</v>
      </c>
      <c r="Z337" s="6">
        <f t="shared" si="23"/>
        <v>0</v>
      </c>
    </row>
    <row r="338" spans="2:26" x14ac:dyDescent="0.25">
      <c r="B338" s="1" t="s">
        <v>27</v>
      </c>
      <c r="C338" s="1" t="s">
        <v>85</v>
      </c>
      <c r="D338" s="1" t="s">
        <v>215</v>
      </c>
      <c r="E338" s="1" t="s">
        <v>97</v>
      </c>
      <c r="F338" s="1" t="s">
        <v>1051</v>
      </c>
      <c r="G338" s="1" t="s">
        <v>1052</v>
      </c>
      <c r="H338" s="1" t="s">
        <v>637</v>
      </c>
      <c r="I338" s="1" t="s">
        <v>638</v>
      </c>
      <c r="J338" s="1" t="s">
        <v>1055</v>
      </c>
      <c r="K338" s="1" t="s">
        <v>1056</v>
      </c>
      <c r="L338" s="1" t="s">
        <v>923</v>
      </c>
      <c r="M338" s="1" t="s">
        <v>924</v>
      </c>
      <c r="N338" s="1" t="s">
        <v>1107</v>
      </c>
      <c r="O338" s="1" t="s">
        <v>998</v>
      </c>
      <c r="P338" s="1" t="s">
        <v>1108</v>
      </c>
      <c r="Q338" s="5">
        <v>11.25</v>
      </c>
      <c r="R338" s="5">
        <v>25</v>
      </c>
      <c r="S338" s="1" t="s">
        <v>55</v>
      </c>
      <c r="T338" s="6">
        <v>0</v>
      </c>
      <c r="U338" s="6">
        <v>0</v>
      </c>
      <c r="V338" s="6">
        <f t="shared" si="20"/>
        <v>0</v>
      </c>
      <c r="W338" s="1" t="s">
        <v>1026</v>
      </c>
      <c r="X338" s="7">
        <f t="shared" si="21"/>
        <v>0</v>
      </c>
      <c r="Y338" s="1">
        <f t="shared" si="22"/>
        <v>0</v>
      </c>
      <c r="Z338" s="6">
        <f t="shared" si="23"/>
        <v>0</v>
      </c>
    </row>
    <row r="339" spans="2:26" x14ac:dyDescent="0.25">
      <c r="B339" s="1" t="s">
        <v>27</v>
      </c>
      <c r="C339" s="1" t="s">
        <v>85</v>
      </c>
      <c r="D339" s="1" t="s">
        <v>215</v>
      </c>
      <c r="E339" s="1" t="s">
        <v>97</v>
      </c>
      <c r="F339" s="1" t="s">
        <v>1051</v>
      </c>
      <c r="G339" s="1" t="s">
        <v>1052</v>
      </c>
      <c r="H339" s="1" t="s">
        <v>637</v>
      </c>
      <c r="I339" s="1" t="s">
        <v>638</v>
      </c>
      <c r="J339" s="1" t="s">
        <v>1055</v>
      </c>
      <c r="K339" s="1" t="s">
        <v>1056</v>
      </c>
      <c r="L339" s="1" t="s">
        <v>918</v>
      </c>
      <c r="M339" s="1" t="s">
        <v>919</v>
      </c>
      <c r="N339" s="1" t="s">
        <v>1109</v>
      </c>
      <c r="O339" s="1" t="s">
        <v>998</v>
      </c>
      <c r="P339" s="1" t="s">
        <v>1110</v>
      </c>
      <c r="Q339" s="5">
        <v>11.25</v>
      </c>
      <c r="R339" s="5">
        <v>25</v>
      </c>
      <c r="S339" s="1" t="s">
        <v>55</v>
      </c>
      <c r="T339" s="6">
        <v>0</v>
      </c>
      <c r="U339" s="6">
        <v>0</v>
      </c>
      <c r="V339" s="6">
        <f t="shared" si="20"/>
        <v>0</v>
      </c>
      <c r="W339" s="1" t="s">
        <v>106</v>
      </c>
      <c r="X339" s="7">
        <f t="shared" si="21"/>
        <v>0</v>
      </c>
      <c r="Y339" s="1">
        <f t="shared" si="22"/>
        <v>0</v>
      </c>
      <c r="Z339" s="6">
        <f t="shared" si="23"/>
        <v>0</v>
      </c>
    </row>
    <row r="340" spans="2:26" x14ac:dyDescent="0.25">
      <c r="B340" s="1" t="s">
        <v>27</v>
      </c>
      <c r="C340" s="1" t="s">
        <v>28</v>
      </c>
      <c r="D340" s="1" t="s">
        <v>170</v>
      </c>
      <c r="E340" s="1" t="s">
        <v>970</v>
      </c>
      <c r="F340" s="1" t="s">
        <v>1111</v>
      </c>
      <c r="G340" s="1" t="s">
        <v>1112</v>
      </c>
      <c r="H340" s="1" t="s">
        <v>1113</v>
      </c>
      <c r="I340" s="1" t="s">
        <v>1114</v>
      </c>
      <c r="J340" s="1" t="s">
        <v>1115</v>
      </c>
      <c r="K340" s="1" t="s">
        <v>1116</v>
      </c>
      <c r="L340" s="1" t="s">
        <v>265</v>
      </c>
      <c r="M340" s="1" t="s">
        <v>266</v>
      </c>
      <c r="N340" s="1" t="s">
        <v>1117</v>
      </c>
      <c r="O340" s="1" t="s">
        <v>1118</v>
      </c>
      <c r="P340" s="1" t="s">
        <v>1119</v>
      </c>
      <c r="Q340" s="5">
        <v>12.1</v>
      </c>
      <c r="R340" s="5">
        <v>30</v>
      </c>
      <c r="S340" s="1" t="s">
        <v>65</v>
      </c>
      <c r="T340" s="6">
        <v>98</v>
      </c>
      <c r="U340" s="6">
        <v>0</v>
      </c>
      <c r="V340" s="6">
        <f t="shared" si="20"/>
        <v>98</v>
      </c>
      <c r="W340" s="1" t="s">
        <v>37</v>
      </c>
      <c r="X340" s="7">
        <f t="shared" si="21"/>
        <v>1.1666666666666667</v>
      </c>
      <c r="Y340" s="1">
        <f t="shared" si="22"/>
        <v>1</v>
      </c>
      <c r="Z340" s="6">
        <f t="shared" si="23"/>
        <v>84</v>
      </c>
    </row>
    <row r="341" spans="2:26" x14ac:dyDescent="0.25">
      <c r="B341" s="1" t="s">
        <v>27</v>
      </c>
      <c r="C341" s="1" t="s">
        <v>28</v>
      </c>
      <c r="D341" s="1" t="s">
        <v>170</v>
      </c>
      <c r="E341" s="1" t="s">
        <v>970</v>
      </c>
      <c r="F341" s="1" t="s">
        <v>1111</v>
      </c>
      <c r="G341" s="1" t="s">
        <v>1112</v>
      </c>
      <c r="H341" s="1" t="s">
        <v>1120</v>
      </c>
      <c r="I341" s="1" t="s">
        <v>1121</v>
      </c>
      <c r="J341" s="1" t="s">
        <v>1115</v>
      </c>
      <c r="K341" s="1" t="s">
        <v>1116</v>
      </c>
      <c r="L341" s="1" t="s">
        <v>265</v>
      </c>
      <c r="M341" s="1" t="s">
        <v>266</v>
      </c>
      <c r="N341" s="1" t="s">
        <v>1122</v>
      </c>
      <c r="O341" s="1" t="s">
        <v>1118</v>
      </c>
      <c r="P341" s="1" t="s">
        <v>1123</v>
      </c>
      <c r="Q341" s="5">
        <v>12.1</v>
      </c>
      <c r="R341" s="5">
        <v>30</v>
      </c>
      <c r="S341" s="1" t="s">
        <v>65</v>
      </c>
      <c r="T341" s="6">
        <v>177</v>
      </c>
      <c r="U341" s="6">
        <v>0</v>
      </c>
      <c r="V341" s="6">
        <f t="shared" si="20"/>
        <v>177</v>
      </c>
      <c r="W341" s="1" t="s">
        <v>37</v>
      </c>
      <c r="X341" s="7">
        <f t="shared" si="21"/>
        <v>2.1071428571428572</v>
      </c>
      <c r="Y341" s="1">
        <f t="shared" si="22"/>
        <v>2</v>
      </c>
      <c r="Z341" s="6">
        <f t="shared" si="23"/>
        <v>168</v>
      </c>
    </row>
    <row r="342" spans="2:26" x14ac:dyDescent="0.25">
      <c r="B342" s="1" t="s">
        <v>27</v>
      </c>
      <c r="C342" s="1" t="s">
        <v>85</v>
      </c>
      <c r="D342" s="1" t="s">
        <v>170</v>
      </c>
      <c r="E342" s="1" t="s">
        <v>97</v>
      </c>
      <c r="F342" s="1" t="s">
        <v>1124</v>
      </c>
      <c r="G342" s="1" t="s">
        <v>1125</v>
      </c>
      <c r="H342" s="1" t="s">
        <v>216</v>
      </c>
      <c r="I342" s="1" t="s">
        <v>217</v>
      </c>
      <c r="J342" s="1" t="s">
        <v>721</v>
      </c>
      <c r="K342" s="1" t="s">
        <v>722</v>
      </c>
      <c r="L342" s="1" t="s">
        <v>115</v>
      </c>
      <c r="M342" s="1" t="s">
        <v>116</v>
      </c>
      <c r="N342" s="1" t="s">
        <v>1126</v>
      </c>
      <c r="O342" s="1" t="s">
        <v>998</v>
      </c>
      <c r="P342" s="1" t="s">
        <v>1127</v>
      </c>
      <c r="Q342" s="5">
        <v>9.25</v>
      </c>
      <c r="R342" s="5">
        <v>30</v>
      </c>
      <c r="S342" s="1" t="s">
        <v>65</v>
      </c>
      <c r="T342" s="6">
        <v>1</v>
      </c>
      <c r="U342" s="6">
        <v>34</v>
      </c>
      <c r="V342" s="6">
        <f t="shared" si="20"/>
        <v>35</v>
      </c>
      <c r="W342" s="1" t="s">
        <v>111</v>
      </c>
      <c r="X342" s="7">
        <f t="shared" si="21"/>
        <v>0.72916666666666663</v>
      </c>
      <c r="Y342" s="1">
        <f t="shared" si="22"/>
        <v>0</v>
      </c>
      <c r="Z342" s="6">
        <f t="shared" si="23"/>
        <v>0</v>
      </c>
    </row>
    <row r="343" spans="2:26" x14ac:dyDescent="0.25">
      <c r="B343" s="1" t="s">
        <v>27</v>
      </c>
      <c r="C343" s="1" t="s">
        <v>85</v>
      </c>
      <c r="D343" s="1" t="s">
        <v>215</v>
      </c>
      <c r="E343" s="1" t="s">
        <v>97</v>
      </c>
      <c r="F343" s="1" t="s">
        <v>1124</v>
      </c>
      <c r="G343" s="1" t="s">
        <v>1125</v>
      </c>
      <c r="H343" s="1" t="s">
        <v>593</v>
      </c>
      <c r="I343" s="1" t="s">
        <v>594</v>
      </c>
      <c r="J343" s="1" t="s">
        <v>903</v>
      </c>
      <c r="K343" s="1" t="s">
        <v>904</v>
      </c>
      <c r="L343" s="1" t="s">
        <v>37</v>
      </c>
      <c r="M343" s="1" t="s">
        <v>38</v>
      </c>
      <c r="N343" s="1" t="s">
        <v>1128</v>
      </c>
      <c r="O343" s="1" t="s">
        <v>998</v>
      </c>
      <c r="P343" s="1" t="s">
        <v>1129</v>
      </c>
      <c r="Q343" s="5">
        <v>10.25</v>
      </c>
      <c r="R343" s="5">
        <v>30</v>
      </c>
      <c r="S343" s="1" t="s">
        <v>65</v>
      </c>
      <c r="T343" s="6">
        <v>0</v>
      </c>
      <c r="U343" s="6">
        <v>0</v>
      </c>
      <c r="V343" s="6">
        <f t="shared" si="20"/>
        <v>0</v>
      </c>
      <c r="W343" s="1" t="s">
        <v>235</v>
      </c>
      <c r="X343" s="7">
        <f t="shared" si="21"/>
        <v>0</v>
      </c>
      <c r="Y343" s="1">
        <f t="shared" si="22"/>
        <v>0</v>
      </c>
      <c r="Z343" s="6">
        <f t="shared" si="23"/>
        <v>0</v>
      </c>
    </row>
    <row r="344" spans="2:26" x14ac:dyDescent="0.25">
      <c r="B344" s="1" t="s">
        <v>27</v>
      </c>
      <c r="C344" s="1" t="s">
        <v>28</v>
      </c>
      <c r="D344" s="1" t="s">
        <v>86</v>
      </c>
      <c r="E344" s="1" t="s">
        <v>1130</v>
      </c>
      <c r="F344" s="1" t="s">
        <v>1131</v>
      </c>
      <c r="G344" s="1" t="s">
        <v>1132</v>
      </c>
      <c r="H344" s="1" t="s">
        <v>1133</v>
      </c>
      <c r="I344" s="1" t="s">
        <v>1134</v>
      </c>
      <c r="J344" s="1" t="s">
        <v>35</v>
      </c>
      <c r="K344" s="1" t="s">
        <v>36</v>
      </c>
      <c r="L344" s="1" t="s">
        <v>56</v>
      </c>
      <c r="M344" s="1" t="s">
        <v>57</v>
      </c>
      <c r="N344" s="1" t="s">
        <v>1135</v>
      </c>
      <c r="O344" s="1" t="s">
        <v>412</v>
      </c>
      <c r="P344" s="1" t="s">
        <v>1136</v>
      </c>
      <c r="Q344" s="5">
        <v>7.5</v>
      </c>
      <c r="R344" s="5">
        <v>20</v>
      </c>
      <c r="S344" s="1" t="s">
        <v>77</v>
      </c>
      <c r="T344" s="6">
        <v>30</v>
      </c>
      <c r="U344" s="6">
        <v>0</v>
      </c>
      <c r="V344" s="6">
        <f t="shared" si="20"/>
        <v>30</v>
      </c>
      <c r="W344" s="1" t="s">
        <v>978</v>
      </c>
      <c r="X344" s="7">
        <f t="shared" si="21"/>
        <v>0.27777777777777779</v>
      </c>
      <c r="Y344" s="1">
        <f t="shared" si="22"/>
        <v>0</v>
      </c>
      <c r="Z344" s="6">
        <f t="shared" si="23"/>
        <v>0</v>
      </c>
    </row>
    <row r="345" spans="2:26" x14ac:dyDescent="0.25">
      <c r="B345" s="1" t="s">
        <v>27</v>
      </c>
      <c r="C345" s="1" t="s">
        <v>28</v>
      </c>
      <c r="D345" s="1" t="s">
        <v>86</v>
      </c>
      <c r="E345" s="1" t="s">
        <v>1130</v>
      </c>
      <c r="F345" s="1" t="s">
        <v>1131</v>
      </c>
      <c r="G345" s="1" t="s">
        <v>1132</v>
      </c>
      <c r="H345" s="1" t="s">
        <v>1133</v>
      </c>
      <c r="I345" s="1" t="s">
        <v>1134</v>
      </c>
      <c r="J345" s="1" t="s">
        <v>35</v>
      </c>
      <c r="K345" s="1" t="s">
        <v>36</v>
      </c>
      <c r="L345" s="1" t="s">
        <v>115</v>
      </c>
      <c r="M345" s="1" t="s">
        <v>116</v>
      </c>
      <c r="N345" s="1" t="s">
        <v>1137</v>
      </c>
      <c r="O345" s="1" t="s">
        <v>412</v>
      </c>
      <c r="P345" s="1" t="s">
        <v>1138</v>
      </c>
      <c r="Q345" s="5">
        <v>7.5</v>
      </c>
      <c r="R345" s="5">
        <v>20</v>
      </c>
      <c r="S345" s="1" t="s">
        <v>77</v>
      </c>
      <c r="T345" s="6">
        <v>216</v>
      </c>
      <c r="U345" s="6">
        <v>0</v>
      </c>
      <c r="V345" s="6">
        <f t="shared" si="20"/>
        <v>216</v>
      </c>
      <c r="W345" s="1" t="s">
        <v>978</v>
      </c>
      <c r="X345" s="7">
        <f t="shared" si="21"/>
        <v>2</v>
      </c>
      <c r="Y345" s="1">
        <f t="shared" si="22"/>
        <v>2</v>
      </c>
      <c r="Z345" s="6">
        <f t="shared" si="23"/>
        <v>216</v>
      </c>
    </row>
    <row r="346" spans="2:26" x14ac:dyDescent="0.25">
      <c r="B346" s="1" t="s">
        <v>27</v>
      </c>
      <c r="C346" s="1" t="s">
        <v>28</v>
      </c>
      <c r="D346" s="1" t="s">
        <v>86</v>
      </c>
      <c r="E346" s="1" t="s">
        <v>1130</v>
      </c>
      <c r="F346" s="1" t="s">
        <v>1131</v>
      </c>
      <c r="G346" s="1" t="s">
        <v>1132</v>
      </c>
      <c r="H346" s="1" t="s">
        <v>427</v>
      </c>
      <c r="I346" s="1" t="s">
        <v>428</v>
      </c>
      <c r="J346" s="1" t="s">
        <v>35</v>
      </c>
      <c r="K346" s="1" t="s">
        <v>36</v>
      </c>
      <c r="L346" s="1" t="s">
        <v>468</v>
      </c>
      <c r="M346" s="1" t="s">
        <v>469</v>
      </c>
      <c r="N346" s="1" t="s">
        <v>1139</v>
      </c>
      <c r="O346" s="1" t="s">
        <v>412</v>
      </c>
      <c r="P346" s="1" t="s">
        <v>1140</v>
      </c>
      <c r="Q346" s="5">
        <v>7.5</v>
      </c>
      <c r="R346" s="5">
        <v>20</v>
      </c>
      <c r="S346" s="1" t="s">
        <v>77</v>
      </c>
      <c r="T346" s="6">
        <v>815</v>
      </c>
      <c r="U346" s="6">
        <v>0</v>
      </c>
      <c r="V346" s="6">
        <f t="shared" si="20"/>
        <v>815</v>
      </c>
      <c r="W346" s="1" t="s">
        <v>978</v>
      </c>
      <c r="X346" s="7">
        <f t="shared" si="21"/>
        <v>7.5462962962962967</v>
      </c>
      <c r="Y346" s="1">
        <f t="shared" si="22"/>
        <v>7</v>
      </c>
      <c r="Z346" s="6">
        <f t="shared" si="23"/>
        <v>756</v>
      </c>
    </row>
    <row r="347" spans="2:26" x14ac:dyDescent="0.25">
      <c r="B347" s="1" t="s">
        <v>27</v>
      </c>
      <c r="C347" s="1" t="s">
        <v>28</v>
      </c>
      <c r="D347" s="1" t="s">
        <v>86</v>
      </c>
      <c r="E347" s="1" t="s">
        <v>1130</v>
      </c>
      <c r="F347" s="1" t="s">
        <v>1131</v>
      </c>
      <c r="G347" s="1" t="s">
        <v>1132</v>
      </c>
      <c r="H347" s="1" t="s">
        <v>427</v>
      </c>
      <c r="I347" s="1" t="s">
        <v>428</v>
      </c>
      <c r="J347" s="1" t="s">
        <v>35</v>
      </c>
      <c r="K347" s="1" t="s">
        <v>36</v>
      </c>
      <c r="L347" s="1" t="s">
        <v>37</v>
      </c>
      <c r="M347" s="1" t="s">
        <v>38</v>
      </c>
      <c r="N347" s="1" t="s">
        <v>1141</v>
      </c>
      <c r="O347" s="1" t="s">
        <v>412</v>
      </c>
      <c r="P347" s="1" t="s">
        <v>1142</v>
      </c>
      <c r="Q347" s="5">
        <v>7.5</v>
      </c>
      <c r="R347" s="5">
        <v>20</v>
      </c>
      <c r="S347" s="1" t="s">
        <v>77</v>
      </c>
      <c r="T347" s="6">
        <v>1151</v>
      </c>
      <c r="U347" s="6">
        <v>0</v>
      </c>
      <c r="V347" s="6">
        <f t="shared" si="20"/>
        <v>1151</v>
      </c>
      <c r="W347" s="1" t="s">
        <v>978</v>
      </c>
      <c r="X347" s="7">
        <f t="shared" si="21"/>
        <v>10.657407407407407</v>
      </c>
      <c r="Y347" s="1">
        <f t="shared" si="22"/>
        <v>10</v>
      </c>
      <c r="Z347" s="6">
        <f t="shared" si="23"/>
        <v>1080</v>
      </c>
    </row>
    <row r="348" spans="2:26" x14ac:dyDescent="0.25">
      <c r="B348" s="1" t="s">
        <v>27</v>
      </c>
      <c r="C348" s="1" t="s">
        <v>28</v>
      </c>
      <c r="D348" s="1" t="s">
        <v>86</v>
      </c>
      <c r="E348" s="1" t="s">
        <v>1130</v>
      </c>
      <c r="F348" s="1" t="s">
        <v>1131</v>
      </c>
      <c r="G348" s="1" t="s">
        <v>1132</v>
      </c>
      <c r="H348" s="1" t="s">
        <v>427</v>
      </c>
      <c r="I348" s="1" t="s">
        <v>428</v>
      </c>
      <c r="J348" s="1" t="s">
        <v>35</v>
      </c>
      <c r="K348" s="1" t="s">
        <v>36</v>
      </c>
      <c r="L348" s="1" t="s">
        <v>45</v>
      </c>
      <c r="M348" s="1" t="s">
        <v>46</v>
      </c>
      <c r="N348" s="1" t="s">
        <v>1143</v>
      </c>
      <c r="O348" s="1" t="s">
        <v>412</v>
      </c>
      <c r="P348" s="1" t="s">
        <v>1144</v>
      </c>
      <c r="Q348" s="5">
        <v>7.5</v>
      </c>
      <c r="R348" s="5">
        <v>20</v>
      </c>
      <c r="S348" s="1" t="s">
        <v>77</v>
      </c>
      <c r="T348" s="6">
        <v>854</v>
      </c>
      <c r="U348" s="6">
        <v>0</v>
      </c>
      <c r="V348" s="6">
        <f t="shared" si="20"/>
        <v>854</v>
      </c>
      <c r="W348" s="1" t="s">
        <v>978</v>
      </c>
      <c r="X348" s="7">
        <f t="shared" si="21"/>
        <v>7.9074074074074074</v>
      </c>
      <c r="Y348" s="1">
        <f t="shared" si="22"/>
        <v>7</v>
      </c>
      <c r="Z348" s="6">
        <f t="shared" si="23"/>
        <v>756</v>
      </c>
    </row>
    <row r="349" spans="2:26" x14ac:dyDescent="0.25">
      <c r="B349" s="1" t="s">
        <v>27</v>
      </c>
      <c r="C349" s="1" t="s">
        <v>28</v>
      </c>
      <c r="D349" s="1" t="s">
        <v>86</v>
      </c>
      <c r="E349" s="1" t="s">
        <v>1130</v>
      </c>
      <c r="F349" s="1" t="s">
        <v>1131</v>
      </c>
      <c r="G349" s="1" t="s">
        <v>1132</v>
      </c>
      <c r="H349" s="1" t="s">
        <v>427</v>
      </c>
      <c r="I349" s="1" t="s">
        <v>428</v>
      </c>
      <c r="J349" s="1" t="s">
        <v>35</v>
      </c>
      <c r="K349" s="1" t="s">
        <v>36</v>
      </c>
      <c r="L349" s="1" t="s">
        <v>49</v>
      </c>
      <c r="M349" s="1" t="s">
        <v>50</v>
      </c>
      <c r="N349" s="1" t="s">
        <v>1145</v>
      </c>
      <c r="O349" s="1" t="s">
        <v>412</v>
      </c>
      <c r="P349" s="1" t="s">
        <v>1146</v>
      </c>
      <c r="Q349" s="5">
        <v>7.5</v>
      </c>
      <c r="R349" s="5">
        <v>20</v>
      </c>
      <c r="S349" s="1" t="s">
        <v>77</v>
      </c>
      <c r="T349" s="6">
        <v>958</v>
      </c>
      <c r="U349" s="6">
        <v>0</v>
      </c>
      <c r="V349" s="6">
        <f t="shared" si="20"/>
        <v>958</v>
      </c>
      <c r="W349" s="1" t="s">
        <v>978</v>
      </c>
      <c r="X349" s="7">
        <f t="shared" si="21"/>
        <v>8.8703703703703702</v>
      </c>
      <c r="Y349" s="1">
        <f t="shared" si="22"/>
        <v>8</v>
      </c>
      <c r="Z349" s="6">
        <f t="shared" si="23"/>
        <v>864</v>
      </c>
    </row>
    <row r="350" spans="2:26" x14ac:dyDescent="0.25">
      <c r="B350" s="1" t="s">
        <v>27</v>
      </c>
      <c r="C350" s="1" t="s">
        <v>28</v>
      </c>
      <c r="D350" s="1" t="s">
        <v>86</v>
      </c>
      <c r="E350" s="1" t="s">
        <v>1130</v>
      </c>
      <c r="F350" s="1" t="s">
        <v>1131</v>
      </c>
      <c r="G350" s="1" t="s">
        <v>1132</v>
      </c>
      <c r="H350" s="1" t="s">
        <v>427</v>
      </c>
      <c r="I350" s="1" t="s">
        <v>428</v>
      </c>
      <c r="J350" s="1" t="s">
        <v>35</v>
      </c>
      <c r="K350" s="1" t="s">
        <v>36</v>
      </c>
      <c r="L350" s="1" t="s">
        <v>56</v>
      </c>
      <c r="M350" s="1" t="s">
        <v>57</v>
      </c>
      <c r="N350" s="1" t="s">
        <v>1147</v>
      </c>
      <c r="O350" s="1" t="s">
        <v>412</v>
      </c>
      <c r="P350" s="1" t="s">
        <v>1148</v>
      </c>
      <c r="Q350" s="5">
        <v>7.5</v>
      </c>
      <c r="R350" s="5">
        <v>20</v>
      </c>
      <c r="S350" s="1" t="s">
        <v>77</v>
      </c>
      <c r="T350" s="6">
        <v>859</v>
      </c>
      <c r="U350" s="6">
        <v>0</v>
      </c>
      <c r="V350" s="6">
        <f t="shared" si="20"/>
        <v>859</v>
      </c>
      <c r="W350" s="1" t="s">
        <v>978</v>
      </c>
      <c r="X350" s="7">
        <f t="shared" si="21"/>
        <v>7.9537037037037033</v>
      </c>
      <c r="Y350" s="1">
        <f t="shared" si="22"/>
        <v>7</v>
      </c>
      <c r="Z350" s="6">
        <f t="shared" si="23"/>
        <v>756</v>
      </c>
    </row>
    <row r="351" spans="2:26" x14ac:dyDescent="0.25">
      <c r="B351" s="1" t="s">
        <v>27</v>
      </c>
      <c r="C351" s="1" t="s">
        <v>28</v>
      </c>
      <c r="D351" s="1" t="s">
        <v>86</v>
      </c>
      <c r="E351" s="1" t="s">
        <v>1130</v>
      </c>
      <c r="F351" s="1" t="s">
        <v>1131</v>
      </c>
      <c r="G351" s="1" t="s">
        <v>1132</v>
      </c>
      <c r="H351" s="1" t="s">
        <v>427</v>
      </c>
      <c r="I351" s="1" t="s">
        <v>428</v>
      </c>
      <c r="J351" s="1" t="s">
        <v>35</v>
      </c>
      <c r="K351" s="1" t="s">
        <v>36</v>
      </c>
      <c r="L351" s="1" t="s">
        <v>115</v>
      </c>
      <c r="M351" s="1" t="s">
        <v>116</v>
      </c>
      <c r="N351" s="1" t="s">
        <v>1149</v>
      </c>
      <c r="O351" s="1" t="s">
        <v>412</v>
      </c>
      <c r="P351" s="1" t="s">
        <v>1150</v>
      </c>
      <c r="Q351" s="5">
        <v>7.5</v>
      </c>
      <c r="R351" s="5">
        <v>20</v>
      </c>
      <c r="S351" s="1" t="s">
        <v>77</v>
      </c>
      <c r="T351" s="6">
        <v>1156</v>
      </c>
      <c r="U351" s="6">
        <v>0</v>
      </c>
      <c r="V351" s="6">
        <f t="shared" si="20"/>
        <v>1156</v>
      </c>
      <c r="W351" s="1" t="s">
        <v>978</v>
      </c>
      <c r="X351" s="7">
        <f t="shared" si="21"/>
        <v>10.703703703703704</v>
      </c>
      <c r="Y351" s="1">
        <f t="shared" si="22"/>
        <v>10</v>
      </c>
      <c r="Z351" s="6">
        <f t="shared" si="23"/>
        <v>1080</v>
      </c>
    </row>
    <row r="352" spans="2:26" x14ac:dyDescent="0.25">
      <c r="B352" s="1" t="s">
        <v>27</v>
      </c>
      <c r="C352" s="1" t="s">
        <v>28</v>
      </c>
      <c r="D352" s="1" t="s">
        <v>86</v>
      </c>
      <c r="E352" s="1" t="s">
        <v>970</v>
      </c>
      <c r="F352" s="1" t="s">
        <v>1151</v>
      </c>
      <c r="G352" s="1" t="s">
        <v>1152</v>
      </c>
      <c r="H352" s="1" t="s">
        <v>517</v>
      </c>
      <c r="I352" s="1" t="s">
        <v>374</v>
      </c>
      <c r="J352" s="1" t="s">
        <v>721</v>
      </c>
      <c r="K352" s="1" t="s">
        <v>722</v>
      </c>
      <c r="L352" s="1" t="s">
        <v>115</v>
      </c>
      <c r="M352" s="1" t="s">
        <v>116</v>
      </c>
      <c r="N352" s="1" t="s">
        <v>1153</v>
      </c>
      <c r="O352" s="1" t="s">
        <v>1154</v>
      </c>
      <c r="P352" s="1" t="s">
        <v>1155</v>
      </c>
      <c r="Q352" s="5">
        <v>8</v>
      </c>
      <c r="R352" s="5">
        <v>20</v>
      </c>
      <c r="S352" s="1" t="s">
        <v>55</v>
      </c>
      <c r="T352" s="6">
        <v>66</v>
      </c>
      <c r="U352" s="6">
        <v>0</v>
      </c>
      <c r="V352" s="6">
        <f t="shared" si="20"/>
        <v>66</v>
      </c>
      <c r="W352" s="1" t="s">
        <v>978</v>
      </c>
      <c r="X352" s="7">
        <f t="shared" si="21"/>
        <v>0.61111111111111116</v>
      </c>
      <c r="Y352" s="1">
        <f t="shared" si="22"/>
        <v>0</v>
      </c>
      <c r="Z352" s="6">
        <f t="shared" si="23"/>
        <v>0</v>
      </c>
    </row>
    <row r="353" spans="2:26" x14ac:dyDescent="0.25">
      <c r="B353" s="1" t="s">
        <v>27</v>
      </c>
      <c r="C353" s="1" t="s">
        <v>28</v>
      </c>
      <c r="D353" s="1" t="s">
        <v>86</v>
      </c>
      <c r="E353" s="1" t="s">
        <v>970</v>
      </c>
      <c r="F353" s="1" t="s">
        <v>1151</v>
      </c>
      <c r="G353" s="1" t="s">
        <v>1152</v>
      </c>
      <c r="H353" s="1" t="s">
        <v>1156</v>
      </c>
      <c r="I353" s="1" t="s">
        <v>1157</v>
      </c>
      <c r="J353" s="1" t="s">
        <v>721</v>
      </c>
      <c r="K353" s="1" t="s">
        <v>722</v>
      </c>
      <c r="L353" s="1" t="s">
        <v>468</v>
      </c>
      <c r="M353" s="1" t="s">
        <v>469</v>
      </c>
      <c r="N353" s="1" t="s">
        <v>1158</v>
      </c>
      <c r="O353" s="1" t="s">
        <v>1154</v>
      </c>
      <c r="P353" s="1" t="s">
        <v>1159</v>
      </c>
      <c r="Q353" s="5">
        <v>8</v>
      </c>
      <c r="R353" s="5">
        <v>20</v>
      </c>
      <c r="S353" s="1" t="s">
        <v>55</v>
      </c>
      <c r="T353" s="6">
        <v>11</v>
      </c>
      <c r="U353" s="6">
        <v>0</v>
      </c>
      <c r="V353" s="6">
        <f t="shared" si="20"/>
        <v>11</v>
      </c>
      <c r="W353" s="1" t="s">
        <v>978</v>
      </c>
      <c r="X353" s="7">
        <f t="shared" si="21"/>
        <v>0.10185185185185185</v>
      </c>
      <c r="Y353" s="1">
        <f t="shared" si="22"/>
        <v>0</v>
      </c>
      <c r="Z353" s="6">
        <f t="shared" si="23"/>
        <v>0</v>
      </c>
    </row>
    <row r="354" spans="2:26" x14ac:dyDescent="0.25">
      <c r="B354" s="1" t="s">
        <v>27</v>
      </c>
      <c r="C354" s="1" t="s">
        <v>28</v>
      </c>
      <c r="D354" s="1" t="s">
        <v>86</v>
      </c>
      <c r="E354" s="1" t="s">
        <v>970</v>
      </c>
      <c r="F354" s="1" t="s">
        <v>1151</v>
      </c>
      <c r="G354" s="1" t="s">
        <v>1152</v>
      </c>
      <c r="H354" s="1" t="s">
        <v>1160</v>
      </c>
      <c r="I354" s="1" t="s">
        <v>1161</v>
      </c>
      <c r="J354" s="1" t="s">
        <v>721</v>
      </c>
      <c r="K354" s="1" t="s">
        <v>722</v>
      </c>
      <c r="L354" s="1" t="s">
        <v>49</v>
      </c>
      <c r="M354" s="1" t="s">
        <v>50</v>
      </c>
      <c r="N354" s="1" t="s">
        <v>1162</v>
      </c>
      <c r="O354" s="1" t="s">
        <v>1154</v>
      </c>
      <c r="P354" s="1" t="s">
        <v>1163</v>
      </c>
      <c r="Q354" s="5">
        <v>8</v>
      </c>
      <c r="R354" s="5">
        <v>20</v>
      </c>
      <c r="S354" s="1" t="s">
        <v>55</v>
      </c>
      <c r="T354" s="6">
        <v>22</v>
      </c>
      <c r="U354" s="6">
        <v>0</v>
      </c>
      <c r="V354" s="6">
        <f t="shared" si="20"/>
        <v>22</v>
      </c>
      <c r="W354" s="1" t="s">
        <v>978</v>
      </c>
      <c r="X354" s="7">
        <f t="shared" si="21"/>
        <v>0.20370370370370369</v>
      </c>
      <c r="Y354" s="1">
        <f t="shared" si="22"/>
        <v>0</v>
      </c>
      <c r="Z354" s="6">
        <f t="shared" si="23"/>
        <v>0</v>
      </c>
    </row>
    <row r="355" spans="2:26" x14ac:dyDescent="0.25">
      <c r="B355" s="1" t="s">
        <v>27</v>
      </c>
      <c r="C355" s="1" t="s">
        <v>28</v>
      </c>
      <c r="D355" s="1" t="s">
        <v>86</v>
      </c>
      <c r="E355" s="1" t="s">
        <v>970</v>
      </c>
      <c r="F355" s="1" t="s">
        <v>1151</v>
      </c>
      <c r="G355" s="1" t="s">
        <v>1152</v>
      </c>
      <c r="H355" s="1" t="s">
        <v>182</v>
      </c>
      <c r="I355" s="1" t="s">
        <v>183</v>
      </c>
      <c r="J355" s="1" t="s">
        <v>721</v>
      </c>
      <c r="K355" s="1" t="s">
        <v>722</v>
      </c>
      <c r="L355" s="1" t="s">
        <v>468</v>
      </c>
      <c r="M355" s="1" t="s">
        <v>469</v>
      </c>
      <c r="N355" s="1" t="s">
        <v>1164</v>
      </c>
      <c r="O355" s="1" t="s">
        <v>1154</v>
      </c>
      <c r="P355" s="1" t="s">
        <v>1165</v>
      </c>
      <c r="Q355" s="5">
        <v>8</v>
      </c>
      <c r="R355" s="5">
        <v>20</v>
      </c>
      <c r="S355" s="1" t="s">
        <v>65</v>
      </c>
      <c r="T355" s="6">
        <v>432</v>
      </c>
      <c r="U355" s="6">
        <v>0</v>
      </c>
      <c r="V355" s="6">
        <f t="shared" si="20"/>
        <v>432</v>
      </c>
      <c r="W355" s="1" t="s">
        <v>978</v>
      </c>
      <c r="X355" s="7">
        <f t="shared" si="21"/>
        <v>4</v>
      </c>
      <c r="Y355" s="1">
        <f t="shared" si="22"/>
        <v>4</v>
      </c>
      <c r="Z355" s="6">
        <f t="shared" si="23"/>
        <v>432</v>
      </c>
    </row>
    <row r="356" spans="2:26" x14ac:dyDescent="0.25">
      <c r="B356" s="1" t="s">
        <v>27</v>
      </c>
      <c r="C356" s="1" t="s">
        <v>28</v>
      </c>
      <c r="D356" s="1" t="s">
        <v>86</v>
      </c>
      <c r="E356" s="1" t="s">
        <v>970</v>
      </c>
      <c r="F356" s="1" t="s">
        <v>1151</v>
      </c>
      <c r="G356" s="1" t="s">
        <v>1152</v>
      </c>
      <c r="H356" s="1" t="s">
        <v>182</v>
      </c>
      <c r="I356" s="1" t="s">
        <v>183</v>
      </c>
      <c r="J356" s="1" t="s">
        <v>721</v>
      </c>
      <c r="K356" s="1" t="s">
        <v>722</v>
      </c>
      <c r="L356" s="1" t="s">
        <v>37</v>
      </c>
      <c r="M356" s="1" t="s">
        <v>38</v>
      </c>
      <c r="N356" s="1" t="s">
        <v>1166</v>
      </c>
      <c r="O356" s="1" t="s">
        <v>1154</v>
      </c>
      <c r="P356" s="1" t="s">
        <v>1167</v>
      </c>
      <c r="Q356" s="5">
        <v>8</v>
      </c>
      <c r="R356" s="5">
        <v>20</v>
      </c>
      <c r="S356" s="1" t="s">
        <v>65</v>
      </c>
      <c r="T356" s="6">
        <v>1625</v>
      </c>
      <c r="U356" s="6">
        <v>0</v>
      </c>
      <c r="V356" s="6">
        <f t="shared" si="20"/>
        <v>1625</v>
      </c>
      <c r="W356" s="1" t="s">
        <v>186</v>
      </c>
      <c r="X356" s="7">
        <f t="shared" si="21"/>
        <v>62.5</v>
      </c>
      <c r="Y356" s="1">
        <f t="shared" si="22"/>
        <v>62</v>
      </c>
      <c r="Z356" s="6">
        <f t="shared" si="23"/>
        <v>1612</v>
      </c>
    </row>
    <row r="357" spans="2:26" x14ac:dyDescent="0.25">
      <c r="B357" s="1" t="s">
        <v>27</v>
      </c>
      <c r="C357" s="1" t="s">
        <v>28</v>
      </c>
      <c r="D357" s="1" t="s">
        <v>86</v>
      </c>
      <c r="E357" s="1" t="s">
        <v>970</v>
      </c>
      <c r="F357" s="1" t="s">
        <v>1151</v>
      </c>
      <c r="G357" s="1" t="s">
        <v>1152</v>
      </c>
      <c r="H357" s="1" t="s">
        <v>182</v>
      </c>
      <c r="I357" s="1" t="s">
        <v>183</v>
      </c>
      <c r="J357" s="1" t="s">
        <v>721</v>
      </c>
      <c r="K357" s="1" t="s">
        <v>722</v>
      </c>
      <c r="L357" s="1" t="s">
        <v>45</v>
      </c>
      <c r="M357" s="1" t="s">
        <v>46</v>
      </c>
      <c r="N357" s="1" t="s">
        <v>1168</v>
      </c>
      <c r="O357" s="1" t="s">
        <v>1154</v>
      </c>
      <c r="P357" s="1" t="s">
        <v>1169</v>
      </c>
      <c r="Q357" s="5">
        <v>8</v>
      </c>
      <c r="R357" s="5">
        <v>20</v>
      </c>
      <c r="S357" s="1" t="s">
        <v>65</v>
      </c>
      <c r="T357" s="6">
        <v>1367</v>
      </c>
      <c r="U357" s="6">
        <v>0</v>
      </c>
      <c r="V357" s="6">
        <f t="shared" si="20"/>
        <v>1367</v>
      </c>
      <c r="W357" s="1" t="s">
        <v>186</v>
      </c>
      <c r="X357" s="7">
        <f t="shared" si="21"/>
        <v>52.57692307692308</v>
      </c>
      <c r="Y357" s="1">
        <f t="shared" si="22"/>
        <v>52</v>
      </c>
      <c r="Z357" s="6">
        <f t="shared" si="23"/>
        <v>1352</v>
      </c>
    </row>
    <row r="358" spans="2:26" x14ac:dyDescent="0.25">
      <c r="B358" s="1" t="s">
        <v>27</v>
      </c>
      <c r="C358" s="1" t="s">
        <v>28</v>
      </c>
      <c r="D358" s="1" t="s">
        <v>86</v>
      </c>
      <c r="E358" s="1" t="s">
        <v>970</v>
      </c>
      <c r="F358" s="1" t="s">
        <v>1151</v>
      </c>
      <c r="G358" s="1" t="s">
        <v>1152</v>
      </c>
      <c r="H358" s="1" t="s">
        <v>182</v>
      </c>
      <c r="I358" s="1" t="s">
        <v>183</v>
      </c>
      <c r="J358" s="1" t="s">
        <v>721</v>
      </c>
      <c r="K358" s="1" t="s">
        <v>722</v>
      </c>
      <c r="L358" s="1" t="s">
        <v>49</v>
      </c>
      <c r="M358" s="1" t="s">
        <v>50</v>
      </c>
      <c r="N358" s="1" t="s">
        <v>1170</v>
      </c>
      <c r="O358" s="1" t="s">
        <v>1154</v>
      </c>
      <c r="P358" s="1" t="s">
        <v>1171</v>
      </c>
      <c r="Q358" s="5">
        <v>8</v>
      </c>
      <c r="R358" s="5">
        <v>20</v>
      </c>
      <c r="S358" s="1" t="s">
        <v>65</v>
      </c>
      <c r="T358" s="6">
        <v>1316</v>
      </c>
      <c r="U358" s="6">
        <v>0</v>
      </c>
      <c r="V358" s="6">
        <f t="shared" si="20"/>
        <v>1316</v>
      </c>
      <c r="W358" s="1" t="s">
        <v>186</v>
      </c>
      <c r="X358" s="7">
        <f t="shared" si="21"/>
        <v>50.615384615384613</v>
      </c>
      <c r="Y358" s="1">
        <f t="shared" si="22"/>
        <v>50</v>
      </c>
      <c r="Z358" s="6">
        <f t="shared" si="23"/>
        <v>1300</v>
      </c>
    </row>
    <row r="359" spans="2:26" x14ac:dyDescent="0.25">
      <c r="B359" s="1" t="s">
        <v>27</v>
      </c>
      <c r="C359" s="1" t="s">
        <v>28</v>
      </c>
      <c r="D359" s="1" t="s">
        <v>86</v>
      </c>
      <c r="E359" s="1" t="s">
        <v>970</v>
      </c>
      <c r="F359" s="1" t="s">
        <v>1151</v>
      </c>
      <c r="G359" s="1" t="s">
        <v>1152</v>
      </c>
      <c r="H359" s="1" t="s">
        <v>182</v>
      </c>
      <c r="I359" s="1" t="s">
        <v>183</v>
      </c>
      <c r="J359" s="1" t="s">
        <v>721</v>
      </c>
      <c r="K359" s="1" t="s">
        <v>722</v>
      </c>
      <c r="L359" s="1" t="s">
        <v>56</v>
      </c>
      <c r="M359" s="1" t="s">
        <v>57</v>
      </c>
      <c r="N359" s="1" t="s">
        <v>1172</v>
      </c>
      <c r="O359" s="1" t="s">
        <v>1154</v>
      </c>
      <c r="P359" s="1" t="s">
        <v>1173</v>
      </c>
      <c r="Q359" s="5">
        <v>8</v>
      </c>
      <c r="R359" s="5">
        <v>20</v>
      </c>
      <c r="S359" s="1" t="s">
        <v>65</v>
      </c>
      <c r="T359" s="6">
        <v>1123</v>
      </c>
      <c r="U359" s="6">
        <v>0</v>
      </c>
      <c r="V359" s="6">
        <f t="shared" si="20"/>
        <v>1123</v>
      </c>
      <c r="W359" s="1" t="s">
        <v>194</v>
      </c>
      <c r="X359" s="7">
        <f t="shared" si="21"/>
        <v>46.791666666666664</v>
      </c>
      <c r="Y359" s="1">
        <f t="shared" si="22"/>
        <v>46</v>
      </c>
      <c r="Z359" s="6">
        <f t="shared" si="23"/>
        <v>1104</v>
      </c>
    </row>
    <row r="360" spans="2:26" x14ac:dyDescent="0.25">
      <c r="B360" s="1" t="s">
        <v>27</v>
      </c>
      <c r="C360" s="1" t="s">
        <v>28</v>
      </c>
      <c r="D360" s="1" t="s">
        <v>86</v>
      </c>
      <c r="E360" s="1" t="s">
        <v>970</v>
      </c>
      <c r="F360" s="1" t="s">
        <v>1151</v>
      </c>
      <c r="G360" s="1" t="s">
        <v>1152</v>
      </c>
      <c r="H360" s="1" t="s">
        <v>182</v>
      </c>
      <c r="I360" s="1" t="s">
        <v>183</v>
      </c>
      <c r="J360" s="1" t="s">
        <v>721</v>
      </c>
      <c r="K360" s="1" t="s">
        <v>722</v>
      </c>
      <c r="L360" s="1" t="s">
        <v>115</v>
      </c>
      <c r="M360" s="1" t="s">
        <v>116</v>
      </c>
      <c r="N360" s="1" t="s">
        <v>1174</v>
      </c>
      <c r="O360" s="1" t="s">
        <v>1154</v>
      </c>
      <c r="P360" s="1" t="s">
        <v>1175</v>
      </c>
      <c r="Q360" s="5">
        <v>8</v>
      </c>
      <c r="R360" s="5">
        <v>20</v>
      </c>
      <c r="S360" s="1" t="s">
        <v>65</v>
      </c>
      <c r="T360" s="6">
        <v>106</v>
      </c>
      <c r="U360" s="6">
        <v>0</v>
      </c>
      <c r="V360" s="6">
        <f t="shared" si="20"/>
        <v>106</v>
      </c>
      <c r="W360" s="1" t="s">
        <v>978</v>
      </c>
      <c r="X360" s="7">
        <f t="shared" si="21"/>
        <v>0.98148148148148151</v>
      </c>
      <c r="Y360" s="1">
        <f t="shared" si="22"/>
        <v>0</v>
      </c>
      <c r="Z360" s="6">
        <f t="shared" si="23"/>
        <v>0</v>
      </c>
    </row>
    <row r="361" spans="2:26" x14ac:dyDescent="0.25">
      <c r="B361" s="1" t="s">
        <v>27</v>
      </c>
      <c r="C361" s="1" t="s">
        <v>28</v>
      </c>
      <c r="D361" s="1" t="s">
        <v>86</v>
      </c>
      <c r="E361" s="1" t="s">
        <v>970</v>
      </c>
      <c r="F361" s="1" t="s">
        <v>1151</v>
      </c>
      <c r="G361" s="1" t="s">
        <v>1152</v>
      </c>
      <c r="H361" s="1" t="s">
        <v>464</v>
      </c>
      <c r="I361" s="1" t="s">
        <v>465</v>
      </c>
      <c r="J361" s="1" t="s">
        <v>721</v>
      </c>
      <c r="K361" s="1" t="s">
        <v>722</v>
      </c>
      <c r="L361" s="1" t="s">
        <v>468</v>
      </c>
      <c r="M361" s="1" t="s">
        <v>469</v>
      </c>
      <c r="N361" s="1" t="s">
        <v>1176</v>
      </c>
      <c r="O361" s="1" t="s">
        <v>1154</v>
      </c>
      <c r="P361" s="1" t="s">
        <v>1177</v>
      </c>
      <c r="Q361" s="5">
        <v>8</v>
      </c>
      <c r="R361" s="5">
        <v>20</v>
      </c>
      <c r="S361" s="1" t="s">
        <v>65</v>
      </c>
      <c r="T361" s="6">
        <v>288</v>
      </c>
      <c r="U361" s="6">
        <v>0</v>
      </c>
      <c r="V361" s="6">
        <f t="shared" si="20"/>
        <v>288</v>
      </c>
      <c r="W361" s="1" t="s">
        <v>978</v>
      </c>
      <c r="X361" s="7">
        <f t="shared" si="21"/>
        <v>2.6666666666666665</v>
      </c>
      <c r="Y361" s="1">
        <f t="shared" si="22"/>
        <v>2</v>
      </c>
      <c r="Z361" s="6">
        <f t="shared" si="23"/>
        <v>216</v>
      </c>
    </row>
    <row r="362" spans="2:26" x14ac:dyDescent="0.25">
      <c r="B362" s="1" t="s">
        <v>27</v>
      </c>
      <c r="C362" s="1" t="s">
        <v>28</v>
      </c>
      <c r="D362" s="1" t="s">
        <v>86</v>
      </c>
      <c r="E362" s="1" t="s">
        <v>970</v>
      </c>
      <c r="F362" s="1" t="s">
        <v>1151</v>
      </c>
      <c r="G362" s="1" t="s">
        <v>1152</v>
      </c>
      <c r="H362" s="1" t="s">
        <v>464</v>
      </c>
      <c r="I362" s="1" t="s">
        <v>465</v>
      </c>
      <c r="J362" s="1" t="s">
        <v>721</v>
      </c>
      <c r="K362" s="1" t="s">
        <v>722</v>
      </c>
      <c r="L362" s="1" t="s">
        <v>37</v>
      </c>
      <c r="M362" s="1" t="s">
        <v>38</v>
      </c>
      <c r="N362" s="1" t="s">
        <v>1178</v>
      </c>
      <c r="O362" s="1" t="s">
        <v>1154</v>
      </c>
      <c r="P362" s="1" t="s">
        <v>1179</v>
      </c>
      <c r="Q362" s="5">
        <v>8</v>
      </c>
      <c r="R362" s="5">
        <v>20</v>
      </c>
      <c r="S362" s="1" t="s">
        <v>65</v>
      </c>
      <c r="T362" s="6">
        <v>706</v>
      </c>
      <c r="U362" s="6">
        <v>0</v>
      </c>
      <c r="V362" s="6">
        <f t="shared" si="20"/>
        <v>706</v>
      </c>
      <c r="W362" s="1" t="s">
        <v>978</v>
      </c>
      <c r="X362" s="7">
        <f t="shared" si="21"/>
        <v>6.5370370370370372</v>
      </c>
      <c r="Y362" s="1">
        <f t="shared" si="22"/>
        <v>6</v>
      </c>
      <c r="Z362" s="6">
        <f t="shared" si="23"/>
        <v>648</v>
      </c>
    </row>
    <row r="363" spans="2:26" x14ac:dyDescent="0.25">
      <c r="B363" s="1" t="s">
        <v>27</v>
      </c>
      <c r="C363" s="1" t="s">
        <v>28</v>
      </c>
      <c r="D363" s="1" t="s">
        <v>86</v>
      </c>
      <c r="E363" s="1" t="s">
        <v>970</v>
      </c>
      <c r="F363" s="1" t="s">
        <v>1151</v>
      </c>
      <c r="G363" s="1" t="s">
        <v>1152</v>
      </c>
      <c r="H363" s="1" t="s">
        <v>464</v>
      </c>
      <c r="I363" s="1" t="s">
        <v>465</v>
      </c>
      <c r="J363" s="1" t="s">
        <v>721</v>
      </c>
      <c r="K363" s="1" t="s">
        <v>722</v>
      </c>
      <c r="L363" s="1" t="s">
        <v>45</v>
      </c>
      <c r="M363" s="1" t="s">
        <v>46</v>
      </c>
      <c r="N363" s="1" t="s">
        <v>1180</v>
      </c>
      <c r="O363" s="1" t="s">
        <v>1154</v>
      </c>
      <c r="P363" s="1" t="s">
        <v>1181</v>
      </c>
      <c r="Q363" s="5">
        <v>8</v>
      </c>
      <c r="R363" s="5">
        <v>20</v>
      </c>
      <c r="S363" s="1" t="s">
        <v>65</v>
      </c>
      <c r="T363" s="6">
        <v>1325</v>
      </c>
      <c r="U363" s="6">
        <v>0</v>
      </c>
      <c r="V363" s="6">
        <f t="shared" si="20"/>
        <v>1325</v>
      </c>
      <c r="W363" s="1" t="s">
        <v>978</v>
      </c>
      <c r="X363" s="7">
        <f t="shared" si="21"/>
        <v>12.268518518518519</v>
      </c>
      <c r="Y363" s="1">
        <f t="shared" si="22"/>
        <v>12</v>
      </c>
      <c r="Z363" s="6">
        <f t="shared" si="23"/>
        <v>1296</v>
      </c>
    </row>
    <row r="364" spans="2:26" x14ac:dyDescent="0.25">
      <c r="B364" s="1" t="s">
        <v>27</v>
      </c>
      <c r="C364" s="1" t="s">
        <v>28</v>
      </c>
      <c r="D364" s="1" t="s">
        <v>86</v>
      </c>
      <c r="E364" s="1" t="s">
        <v>970</v>
      </c>
      <c r="F364" s="1" t="s">
        <v>1151</v>
      </c>
      <c r="G364" s="1" t="s">
        <v>1152</v>
      </c>
      <c r="H364" s="1" t="s">
        <v>464</v>
      </c>
      <c r="I364" s="1" t="s">
        <v>465</v>
      </c>
      <c r="J364" s="1" t="s">
        <v>721</v>
      </c>
      <c r="K364" s="1" t="s">
        <v>722</v>
      </c>
      <c r="L364" s="1" t="s">
        <v>49</v>
      </c>
      <c r="M364" s="1" t="s">
        <v>50</v>
      </c>
      <c r="N364" s="1" t="s">
        <v>1182</v>
      </c>
      <c r="O364" s="1" t="s">
        <v>1154</v>
      </c>
      <c r="P364" s="1" t="s">
        <v>1183</v>
      </c>
      <c r="Q364" s="5">
        <v>8</v>
      </c>
      <c r="R364" s="5">
        <v>20</v>
      </c>
      <c r="S364" s="1" t="s">
        <v>65</v>
      </c>
      <c r="T364" s="6">
        <v>969</v>
      </c>
      <c r="U364" s="6">
        <v>0</v>
      </c>
      <c r="V364" s="6">
        <f t="shared" si="20"/>
        <v>969</v>
      </c>
      <c r="W364" s="1" t="s">
        <v>978</v>
      </c>
      <c r="X364" s="7">
        <f t="shared" si="21"/>
        <v>8.9722222222222214</v>
      </c>
      <c r="Y364" s="1">
        <f t="shared" si="22"/>
        <v>8</v>
      </c>
      <c r="Z364" s="6">
        <f t="shared" si="23"/>
        <v>864</v>
      </c>
    </row>
    <row r="365" spans="2:26" x14ac:dyDescent="0.25">
      <c r="B365" s="1" t="s">
        <v>27</v>
      </c>
      <c r="C365" s="1" t="s">
        <v>28</v>
      </c>
      <c r="D365" s="1" t="s">
        <v>86</v>
      </c>
      <c r="E365" s="1" t="s">
        <v>970</v>
      </c>
      <c r="F365" s="1" t="s">
        <v>1151</v>
      </c>
      <c r="G365" s="1" t="s">
        <v>1152</v>
      </c>
      <c r="H365" s="1" t="s">
        <v>464</v>
      </c>
      <c r="I365" s="1" t="s">
        <v>465</v>
      </c>
      <c r="J365" s="1" t="s">
        <v>721</v>
      </c>
      <c r="K365" s="1" t="s">
        <v>722</v>
      </c>
      <c r="L365" s="1" t="s">
        <v>56</v>
      </c>
      <c r="M365" s="1" t="s">
        <v>57</v>
      </c>
      <c r="N365" s="1" t="s">
        <v>1184</v>
      </c>
      <c r="O365" s="1" t="s">
        <v>1154</v>
      </c>
      <c r="P365" s="1" t="s">
        <v>1185</v>
      </c>
      <c r="Q365" s="5">
        <v>8</v>
      </c>
      <c r="R365" s="5">
        <v>20</v>
      </c>
      <c r="S365" s="1" t="s">
        <v>65</v>
      </c>
      <c r="T365" s="6">
        <v>802</v>
      </c>
      <c r="U365" s="6">
        <v>0</v>
      </c>
      <c r="V365" s="6">
        <f t="shared" si="20"/>
        <v>802</v>
      </c>
      <c r="W365" s="1" t="s">
        <v>978</v>
      </c>
      <c r="X365" s="7">
        <f t="shared" si="21"/>
        <v>7.4259259259259256</v>
      </c>
      <c r="Y365" s="1">
        <f t="shared" si="22"/>
        <v>7</v>
      </c>
      <c r="Z365" s="6">
        <f t="shared" si="23"/>
        <v>756</v>
      </c>
    </row>
    <row r="366" spans="2:26" x14ac:dyDescent="0.25">
      <c r="B366" s="1" t="s">
        <v>27</v>
      </c>
      <c r="C366" s="1" t="s">
        <v>28</v>
      </c>
      <c r="D366" s="1" t="s">
        <v>86</v>
      </c>
      <c r="E366" s="1" t="s">
        <v>970</v>
      </c>
      <c r="F366" s="1" t="s">
        <v>1151</v>
      </c>
      <c r="G366" s="1" t="s">
        <v>1152</v>
      </c>
      <c r="H366" s="1" t="s">
        <v>464</v>
      </c>
      <c r="I366" s="1" t="s">
        <v>465</v>
      </c>
      <c r="J366" s="1" t="s">
        <v>721</v>
      </c>
      <c r="K366" s="1" t="s">
        <v>722</v>
      </c>
      <c r="L366" s="1" t="s">
        <v>115</v>
      </c>
      <c r="M366" s="1" t="s">
        <v>116</v>
      </c>
      <c r="N366" s="1" t="s">
        <v>1186</v>
      </c>
      <c r="O366" s="1" t="s">
        <v>1154</v>
      </c>
      <c r="P366" s="1" t="s">
        <v>1187</v>
      </c>
      <c r="Q366" s="5">
        <v>8</v>
      </c>
      <c r="R366" s="5">
        <v>20</v>
      </c>
      <c r="S366" s="1" t="s">
        <v>65</v>
      </c>
      <c r="T366" s="6">
        <v>163</v>
      </c>
      <c r="U366" s="6">
        <v>0</v>
      </c>
      <c r="V366" s="6">
        <f t="shared" si="20"/>
        <v>163</v>
      </c>
      <c r="W366" s="1" t="s">
        <v>978</v>
      </c>
      <c r="X366" s="7">
        <f t="shared" si="21"/>
        <v>1.5092592592592593</v>
      </c>
      <c r="Y366" s="1">
        <f t="shared" si="22"/>
        <v>1</v>
      </c>
      <c r="Z366" s="6">
        <f t="shared" si="23"/>
        <v>108</v>
      </c>
    </row>
    <row r="367" spans="2:26" x14ac:dyDescent="0.25">
      <c r="B367" s="1" t="s">
        <v>27</v>
      </c>
      <c r="C367" s="1" t="s">
        <v>28</v>
      </c>
      <c r="D367" s="1" t="s">
        <v>86</v>
      </c>
      <c r="E367" s="1" t="s">
        <v>402</v>
      </c>
      <c r="F367" s="1" t="s">
        <v>1188</v>
      </c>
      <c r="G367" s="1" t="s">
        <v>1189</v>
      </c>
      <c r="H367" s="1" t="s">
        <v>551</v>
      </c>
      <c r="I367" s="1" t="s">
        <v>552</v>
      </c>
      <c r="J367" s="1" t="s">
        <v>35</v>
      </c>
      <c r="K367" s="1" t="s">
        <v>36</v>
      </c>
      <c r="L367" s="1" t="s">
        <v>468</v>
      </c>
      <c r="M367" s="1" t="s">
        <v>469</v>
      </c>
      <c r="N367" s="1" t="s">
        <v>1190</v>
      </c>
      <c r="O367" s="1" t="s">
        <v>412</v>
      </c>
      <c r="P367" s="1" t="s">
        <v>1191</v>
      </c>
      <c r="Q367" s="5">
        <v>13</v>
      </c>
      <c r="R367" s="5">
        <v>35</v>
      </c>
      <c r="S367" s="1" t="s">
        <v>65</v>
      </c>
      <c r="T367" s="6">
        <v>129</v>
      </c>
      <c r="U367" s="6">
        <v>0</v>
      </c>
      <c r="V367" s="6">
        <f t="shared" si="20"/>
        <v>129</v>
      </c>
      <c r="W367" s="1" t="s">
        <v>53</v>
      </c>
      <c r="X367" s="7">
        <f t="shared" si="21"/>
        <v>4.3</v>
      </c>
      <c r="Y367" s="1">
        <f t="shared" si="22"/>
        <v>4</v>
      </c>
      <c r="Z367" s="6">
        <f t="shared" si="23"/>
        <v>120</v>
      </c>
    </row>
    <row r="368" spans="2:26" x14ac:dyDescent="0.25">
      <c r="B368" s="1" t="s">
        <v>27</v>
      </c>
      <c r="C368" s="1" t="s">
        <v>28</v>
      </c>
      <c r="D368" s="1" t="s">
        <v>86</v>
      </c>
      <c r="E368" s="1" t="s">
        <v>402</v>
      </c>
      <c r="F368" s="1" t="s">
        <v>1188</v>
      </c>
      <c r="G368" s="1" t="s">
        <v>1189</v>
      </c>
      <c r="H368" s="1" t="s">
        <v>551</v>
      </c>
      <c r="I368" s="1" t="s">
        <v>552</v>
      </c>
      <c r="J368" s="1" t="s">
        <v>35</v>
      </c>
      <c r="K368" s="1" t="s">
        <v>36</v>
      </c>
      <c r="L368" s="1" t="s">
        <v>37</v>
      </c>
      <c r="M368" s="1" t="s">
        <v>38</v>
      </c>
      <c r="N368" s="1" t="s">
        <v>1192</v>
      </c>
      <c r="O368" s="1" t="s">
        <v>412</v>
      </c>
      <c r="P368" s="1" t="s">
        <v>1193</v>
      </c>
      <c r="Q368" s="5">
        <v>13</v>
      </c>
      <c r="R368" s="5">
        <v>35</v>
      </c>
      <c r="S368" s="1" t="s">
        <v>65</v>
      </c>
      <c r="T368" s="6">
        <v>126</v>
      </c>
      <c r="U368" s="6">
        <v>0</v>
      </c>
      <c r="V368" s="6">
        <f t="shared" si="20"/>
        <v>126</v>
      </c>
      <c r="W368" s="1" t="s">
        <v>53</v>
      </c>
      <c r="X368" s="7">
        <f t="shared" si="21"/>
        <v>4.2</v>
      </c>
      <c r="Y368" s="1">
        <f t="shared" si="22"/>
        <v>4</v>
      </c>
      <c r="Z368" s="6">
        <f t="shared" si="23"/>
        <v>120</v>
      </c>
    </row>
    <row r="369" spans="2:26" x14ac:dyDescent="0.25">
      <c r="B369" s="1" t="s">
        <v>27</v>
      </c>
      <c r="C369" s="1" t="s">
        <v>28</v>
      </c>
      <c r="D369" s="1" t="s">
        <v>86</v>
      </c>
      <c r="E369" s="1" t="s">
        <v>402</v>
      </c>
      <c r="F369" s="1" t="s">
        <v>1188</v>
      </c>
      <c r="G369" s="1" t="s">
        <v>1189</v>
      </c>
      <c r="H369" s="1" t="s">
        <v>551</v>
      </c>
      <c r="I369" s="1" t="s">
        <v>552</v>
      </c>
      <c r="J369" s="1" t="s">
        <v>35</v>
      </c>
      <c r="K369" s="1" t="s">
        <v>36</v>
      </c>
      <c r="L369" s="1" t="s">
        <v>45</v>
      </c>
      <c r="M369" s="1" t="s">
        <v>46</v>
      </c>
      <c r="N369" s="1" t="s">
        <v>1194</v>
      </c>
      <c r="O369" s="1" t="s">
        <v>412</v>
      </c>
      <c r="P369" s="1" t="s">
        <v>1195</v>
      </c>
      <c r="Q369" s="5">
        <v>13</v>
      </c>
      <c r="R369" s="5">
        <v>35</v>
      </c>
      <c r="S369" s="1" t="s">
        <v>65</v>
      </c>
      <c r="T369" s="6">
        <v>45</v>
      </c>
      <c r="U369" s="6">
        <v>0</v>
      </c>
      <c r="V369" s="6">
        <f t="shared" si="20"/>
        <v>45</v>
      </c>
      <c r="W369" s="1" t="s">
        <v>53</v>
      </c>
      <c r="X369" s="7">
        <f t="shared" si="21"/>
        <v>1.5</v>
      </c>
      <c r="Y369" s="1">
        <f t="shared" si="22"/>
        <v>1</v>
      </c>
      <c r="Z369" s="6">
        <f t="shared" si="23"/>
        <v>30</v>
      </c>
    </row>
    <row r="370" spans="2:26" x14ac:dyDescent="0.25">
      <c r="B370" s="1" t="s">
        <v>27</v>
      </c>
      <c r="C370" s="1" t="s">
        <v>28</v>
      </c>
      <c r="D370" s="1" t="s">
        <v>86</v>
      </c>
      <c r="E370" s="1" t="s">
        <v>402</v>
      </c>
      <c r="F370" s="1" t="s">
        <v>1188</v>
      </c>
      <c r="G370" s="1" t="s">
        <v>1189</v>
      </c>
      <c r="H370" s="1" t="s">
        <v>551</v>
      </c>
      <c r="I370" s="1" t="s">
        <v>552</v>
      </c>
      <c r="J370" s="1" t="s">
        <v>35</v>
      </c>
      <c r="K370" s="1" t="s">
        <v>36</v>
      </c>
      <c r="L370" s="1" t="s">
        <v>49</v>
      </c>
      <c r="M370" s="1" t="s">
        <v>50</v>
      </c>
      <c r="N370" s="1" t="s">
        <v>1196</v>
      </c>
      <c r="O370" s="1" t="s">
        <v>412</v>
      </c>
      <c r="P370" s="1" t="s">
        <v>1197</v>
      </c>
      <c r="Q370" s="5">
        <v>13</v>
      </c>
      <c r="R370" s="5">
        <v>35</v>
      </c>
      <c r="S370" s="1" t="s">
        <v>65</v>
      </c>
      <c r="T370" s="6">
        <v>124</v>
      </c>
      <c r="U370" s="6">
        <v>0</v>
      </c>
      <c r="V370" s="6">
        <f t="shared" si="20"/>
        <v>124</v>
      </c>
      <c r="W370" s="1" t="s">
        <v>53</v>
      </c>
      <c r="X370" s="7">
        <f t="shared" si="21"/>
        <v>4.1333333333333337</v>
      </c>
      <c r="Y370" s="1">
        <f t="shared" si="22"/>
        <v>4</v>
      </c>
      <c r="Z370" s="6">
        <f t="shared" si="23"/>
        <v>120</v>
      </c>
    </row>
    <row r="371" spans="2:26" x14ac:dyDescent="0.25">
      <c r="B371" s="1" t="s">
        <v>27</v>
      </c>
      <c r="C371" s="1" t="s">
        <v>28</v>
      </c>
      <c r="D371" s="1" t="s">
        <v>86</v>
      </c>
      <c r="E371" s="1" t="s">
        <v>402</v>
      </c>
      <c r="F371" s="1" t="s">
        <v>1188</v>
      </c>
      <c r="G371" s="1" t="s">
        <v>1189</v>
      </c>
      <c r="H371" s="1" t="s">
        <v>551</v>
      </c>
      <c r="I371" s="1" t="s">
        <v>552</v>
      </c>
      <c r="J371" s="1" t="s">
        <v>35</v>
      </c>
      <c r="K371" s="1" t="s">
        <v>36</v>
      </c>
      <c r="L371" s="1" t="s">
        <v>56</v>
      </c>
      <c r="M371" s="1" t="s">
        <v>57</v>
      </c>
      <c r="N371" s="1" t="s">
        <v>1198</v>
      </c>
      <c r="O371" s="1" t="s">
        <v>412</v>
      </c>
      <c r="P371" s="1" t="s">
        <v>1199</v>
      </c>
      <c r="Q371" s="5">
        <v>13</v>
      </c>
      <c r="R371" s="5">
        <v>35</v>
      </c>
      <c r="S371" s="1" t="s">
        <v>65</v>
      </c>
      <c r="T371" s="6">
        <v>132</v>
      </c>
      <c r="U371" s="6">
        <v>0</v>
      </c>
      <c r="V371" s="6">
        <f t="shared" si="20"/>
        <v>132</v>
      </c>
      <c r="W371" s="1" t="s">
        <v>53</v>
      </c>
      <c r="X371" s="7">
        <f t="shared" si="21"/>
        <v>4.4000000000000004</v>
      </c>
      <c r="Y371" s="1">
        <f t="shared" si="22"/>
        <v>4</v>
      </c>
      <c r="Z371" s="6">
        <f t="shared" si="23"/>
        <v>120</v>
      </c>
    </row>
    <row r="372" spans="2:26" x14ac:dyDescent="0.25">
      <c r="B372" s="1" t="s">
        <v>27</v>
      </c>
      <c r="C372" s="1" t="s">
        <v>28</v>
      </c>
      <c r="D372" s="1" t="s">
        <v>86</v>
      </c>
      <c r="E372" s="1" t="s">
        <v>402</v>
      </c>
      <c r="F372" s="1" t="s">
        <v>1188</v>
      </c>
      <c r="G372" s="1" t="s">
        <v>1189</v>
      </c>
      <c r="H372" s="1" t="s">
        <v>551</v>
      </c>
      <c r="I372" s="1" t="s">
        <v>552</v>
      </c>
      <c r="J372" s="1" t="s">
        <v>35</v>
      </c>
      <c r="K372" s="1" t="s">
        <v>36</v>
      </c>
      <c r="L372" s="1" t="s">
        <v>115</v>
      </c>
      <c r="M372" s="1" t="s">
        <v>116</v>
      </c>
      <c r="N372" s="1" t="s">
        <v>1200</v>
      </c>
      <c r="O372" s="1" t="s">
        <v>412</v>
      </c>
      <c r="P372" s="1" t="s">
        <v>1201</v>
      </c>
      <c r="Q372" s="5">
        <v>13</v>
      </c>
      <c r="R372" s="5">
        <v>35</v>
      </c>
      <c r="S372" s="1" t="s">
        <v>65</v>
      </c>
      <c r="T372" s="6">
        <v>127</v>
      </c>
      <c r="U372" s="6">
        <v>0</v>
      </c>
      <c r="V372" s="6">
        <f t="shared" si="20"/>
        <v>127</v>
      </c>
      <c r="W372" s="1" t="s">
        <v>53</v>
      </c>
      <c r="X372" s="7">
        <f t="shared" si="21"/>
        <v>4.2333333333333334</v>
      </c>
      <c r="Y372" s="1">
        <f t="shared" si="22"/>
        <v>4</v>
      </c>
      <c r="Z372" s="6">
        <f t="shared" si="23"/>
        <v>120</v>
      </c>
    </row>
    <row r="373" spans="2:26" x14ac:dyDescent="0.25">
      <c r="B373" s="1" t="s">
        <v>27</v>
      </c>
      <c r="C373" s="1" t="s">
        <v>28</v>
      </c>
      <c r="D373" s="1" t="s">
        <v>86</v>
      </c>
      <c r="E373" s="1" t="s">
        <v>402</v>
      </c>
      <c r="F373" s="1" t="s">
        <v>1188</v>
      </c>
      <c r="G373" s="1" t="s">
        <v>1189</v>
      </c>
      <c r="H373" s="1" t="s">
        <v>1202</v>
      </c>
      <c r="I373" s="1" t="s">
        <v>1203</v>
      </c>
      <c r="J373" s="1" t="s">
        <v>35</v>
      </c>
      <c r="K373" s="1" t="s">
        <v>36</v>
      </c>
      <c r="L373" s="1" t="s">
        <v>468</v>
      </c>
      <c r="M373" s="1" t="s">
        <v>469</v>
      </c>
      <c r="N373" s="1" t="s">
        <v>1204</v>
      </c>
      <c r="O373" s="1" t="s">
        <v>1205</v>
      </c>
      <c r="P373" s="1" t="s">
        <v>1206</v>
      </c>
      <c r="Q373" s="5">
        <v>13</v>
      </c>
      <c r="R373" s="5">
        <v>35</v>
      </c>
      <c r="S373" s="1" t="s">
        <v>77</v>
      </c>
      <c r="T373" s="6">
        <v>78</v>
      </c>
      <c r="U373" s="6">
        <v>0</v>
      </c>
      <c r="V373" s="6">
        <f t="shared" si="20"/>
        <v>78</v>
      </c>
      <c r="W373" s="1" t="s">
        <v>53</v>
      </c>
      <c r="X373" s="7">
        <f t="shared" si="21"/>
        <v>2.6</v>
      </c>
      <c r="Y373" s="1">
        <f t="shared" si="22"/>
        <v>2</v>
      </c>
      <c r="Z373" s="6">
        <f t="shared" si="23"/>
        <v>60</v>
      </c>
    </row>
    <row r="374" spans="2:26" x14ac:dyDescent="0.25">
      <c r="B374" s="1" t="s">
        <v>27</v>
      </c>
      <c r="C374" s="1" t="s">
        <v>28</v>
      </c>
      <c r="D374" s="1" t="s">
        <v>86</v>
      </c>
      <c r="E374" s="1" t="s">
        <v>402</v>
      </c>
      <c r="F374" s="1" t="s">
        <v>1188</v>
      </c>
      <c r="G374" s="1" t="s">
        <v>1189</v>
      </c>
      <c r="H374" s="1" t="s">
        <v>1202</v>
      </c>
      <c r="I374" s="1" t="s">
        <v>1203</v>
      </c>
      <c r="J374" s="1" t="s">
        <v>35</v>
      </c>
      <c r="K374" s="1" t="s">
        <v>36</v>
      </c>
      <c r="L374" s="1" t="s">
        <v>37</v>
      </c>
      <c r="M374" s="1" t="s">
        <v>38</v>
      </c>
      <c r="N374" s="1" t="s">
        <v>1207</v>
      </c>
      <c r="O374" s="1" t="s">
        <v>1205</v>
      </c>
      <c r="P374" s="1" t="s">
        <v>1208</v>
      </c>
      <c r="Q374" s="5">
        <v>13</v>
      </c>
      <c r="R374" s="5">
        <v>35</v>
      </c>
      <c r="S374" s="1" t="s">
        <v>77</v>
      </c>
      <c r="T374" s="6">
        <v>562</v>
      </c>
      <c r="U374" s="6">
        <v>0</v>
      </c>
      <c r="V374" s="6">
        <f t="shared" si="20"/>
        <v>562</v>
      </c>
      <c r="W374" s="1" t="s">
        <v>53</v>
      </c>
      <c r="X374" s="7">
        <f t="shared" si="21"/>
        <v>18.733333333333334</v>
      </c>
      <c r="Y374" s="1">
        <f t="shared" si="22"/>
        <v>18</v>
      </c>
      <c r="Z374" s="6">
        <f t="shared" si="23"/>
        <v>540</v>
      </c>
    </row>
    <row r="375" spans="2:26" x14ac:dyDescent="0.25">
      <c r="B375" s="1" t="s">
        <v>27</v>
      </c>
      <c r="C375" s="1" t="s">
        <v>28</v>
      </c>
      <c r="D375" s="1" t="s">
        <v>86</v>
      </c>
      <c r="E375" s="1" t="s">
        <v>402</v>
      </c>
      <c r="F375" s="1" t="s">
        <v>1188</v>
      </c>
      <c r="G375" s="1" t="s">
        <v>1189</v>
      </c>
      <c r="H375" s="1" t="s">
        <v>1202</v>
      </c>
      <c r="I375" s="1" t="s">
        <v>1203</v>
      </c>
      <c r="J375" s="1" t="s">
        <v>35</v>
      </c>
      <c r="K375" s="1" t="s">
        <v>36</v>
      </c>
      <c r="L375" s="1" t="s">
        <v>45</v>
      </c>
      <c r="M375" s="1" t="s">
        <v>46</v>
      </c>
      <c r="N375" s="1" t="s">
        <v>1209</v>
      </c>
      <c r="O375" s="1" t="s">
        <v>1205</v>
      </c>
      <c r="P375" s="1" t="s">
        <v>1210</v>
      </c>
      <c r="Q375" s="5">
        <v>13</v>
      </c>
      <c r="R375" s="5">
        <v>35</v>
      </c>
      <c r="S375" s="1" t="s">
        <v>77</v>
      </c>
      <c r="T375" s="6">
        <v>378</v>
      </c>
      <c r="U375" s="6">
        <v>0</v>
      </c>
      <c r="V375" s="6">
        <f t="shared" si="20"/>
        <v>378</v>
      </c>
      <c r="W375" s="1" t="s">
        <v>53</v>
      </c>
      <c r="X375" s="7">
        <f t="shared" si="21"/>
        <v>12.6</v>
      </c>
      <c r="Y375" s="1">
        <f t="shared" si="22"/>
        <v>12</v>
      </c>
      <c r="Z375" s="6">
        <f t="shared" si="23"/>
        <v>360</v>
      </c>
    </row>
    <row r="376" spans="2:26" x14ac:dyDescent="0.25">
      <c r="B376" s="1" t="s">
        <v>27</v>
      </c>
      <c r="C376" s="1" t="s">
        <v>28</v>
      </c>
      <c r="D376" s="1" t="s">
        <v>86</v>
      </c>
      <c r="E376" s="1" t="s">
        <v>402</v>
      </c>
      <c r="F376" s="1" t="s">
        <v>1188</v>
      </c>
      <c r="G376" s="1" t="s">
        <v>1189</v>
      </c>
      <c r="H376" s="1" t="s">
        <v>1202</v>
      </c>
      <c r="I376" s="1" t="s">
        <v>1203</v>
      </c>
      <c r="J376" s="1" t="s">
        <v>35</v>
      </c>
      <c r="K376" s="1" t="s">
        <v>36</v>
      </c>
      <c r="L376" s="1" t="s">
        <v>49</v>
      </c>
      <c r="M376" s="1" t="s">
        <v>50</v>
      </c>
      <c r="N376" s="1" t="s">
        <v>1211</v>
      </c>
      <c r="O376" s="1" t="s">
        <v>1205</v>
      </c>
      <c r="P376" s="1" t="s">
        <v>1212</v>
      </c>
      <c r="Q376" s="5">
        <v>13</v>
      </c>
      <c r="R376" s="5">
        <v>35</v>
      </c>
      <c r="S376" s="1" t="s">
        <v>77</v>
      </c>
      <c r="T376" s="6">
        <v>353</v>
      </c>
      <c r="U376" s="6">
        <v>0</v>
      </c>
      <c r="V376" s="6">
        <f t="shared" si="20"/>
        <v>353</v>
      </c>
      <c r="W376" s="1" t="s">
        <v>53</v>
      </c>
      <c r="X376" s="7">
        <f t="shared" si="21"/>
        <v>11.766666666666667</v>
      </c>
      <c r="Y376" s="1">
        <f t="shared" si="22"/>
        <v>11</v>
      </c>
      <c r="Z376" s="6">
        <f t="shared" si="23"/>
        <v>330</v>
      </c>
    </row>
    <row r="377" spans="2:26" x14ac:dyDescent="0.25">
      <c r="B377" s="1" t="s">
        <v>27</v>
      </c>
      <c r="C377" s="1" t="s">
        <v>28</v>
      </c>
      <c r="D377" s="1" t="s">
        <v>86</v>
      </c>
      <c r="E377" s="1" t="s">
        <v>402</v>
      </c>
      <c r="F377" s="1" t="s">
        <v>1188</v>
      </c>
      <c r="G377" s="1" t="s">
        <v>1189</v>
      </c>
      <c r="H377" s="1" t="s">
        <v>1202</v>
      </c>
      <c r="I377" s="1" t="s">
        <v>1203</v>
      </c>
      <c r="J377" s="1" t="s">
        <v>35</v>
      </c>
      <c r="K377" s="1" t="s">
        <v>36</v>
      </c>
      <c r="L377" s="1" t="s">
        <v>56</v>
      </c>
      <c r="M377" s="1" t="s">
        <v>57</v>
      </c>
      <c r="N377" s="1" t="s">
        <v>1213</v>
      </c>
      <c r="O377" s="1" t="s">
        <v>1205</v>
      </c>
      <c r="P377" s="1" t="s">
        <v>1214</v>
      </c>
      <c r="Q377" s="5">
        <v>13</v>
      </c>
      <c r="R377" s="5">
        <v>35</v>
      </c>
      <c r="S377" s="1" t="s">
        <v>77</v>
      </c>
      <c r="T377" s="6">
        <v>138</v>
      </c>
      <c r="U377" s="6">
        <v>0</v>
      </c>
      <c r="V377" s="6">
        <f t="shared" si="20"/>
        <v>138</v>
      </c>
      <c r="W377" s="1" t="s">
        <v>53</v>
      </c>
      <c r="X377" s="7">
        <f t="shared" si="21"/>
        <v>4.5999999999999996</v>
      </c>
      <c r="Y377" s="1">
        <f t="shared" si="22"/>
        <v>4</v>
      </c>
      <c r="Z377" s="6">
        <f t="shared" si="23"/>
        <v>120</v>
      </c>
    </row>
    <row r="378" spans="2:26" x14ac:dyDescent="0.25">
      <c r="B378" s="1" t="s">
        <v>27</v>
      </c>
      <c r="C378" s="1" t="s">
        <v>28</v>
      </c>
      <c r="D378" s="1" t="s">
        <v>86</v>
      </c>
      <c r="E378" s="1" t="s">
        <v>402</v>
      </c>
      <c r="F378" s="1" t="s">
        <v>1188</v>
      </c>
      <c r="G378" s="1" t="s">
        <v>1189</v>
      </c>
      <c r="H378" s="1" t="s">
        <v>1202</v>
      </c>
      <c r="I378" s="1" t="s">
        <v>1203</v>
      </c>
      <c r="J378" s="1" t="s">
        <v>35</v>
      </c>
      <c r="K378" s="1" t="s">
        <v>36</v>
      </c>
      <c r="L378" s="1" t="s">
        <v>115</v>
      </c>
      <c r="M378" s="1" t="s">
        <v>116</v>
      </c>
      <c r="N378" s="1" t="s">
        <v>1215</v>
      </c>
      <c r="O378" s="1" t="s">
        <v>1205</v>
      </c>
      <c r="P378" s="1" t="s">
        <v>1216</v>
      </c>
      <c r="Q378" s="5">
        <v>13</v>
      </c>
      <c r="R378" s="5">
        <v>35</v>
      </c>
      <c r="S378" s="1" t="s">
        <v>77</v>
      </c>
      <c r="T378" s="6">
        <v>150</v>
      </c>
      <c r="U378" s="6">
        <v>0</v>
      </c>
      <c r="V378" s="6">
        <f t="shared" si="20"/>
        <v>150</v>
      </c>
      <c r="W378" s="1" t="s">
        <v>53</v>
      </c>
      <c r="X378" s="7">
        <f t="shared" si="21"/>
        <v>5</v>
      </c>
      <c r="Y378" s="1">
        <f t="shared" si="22"/>
        <v>5</v>
      </c>
      <c r="Z378" s="6">
        <f t="shared" si="23"/>
        <v>150</v>
      </c>
    </row>
    <row r="379" spans="2:26" x14ac:dyDescent="0.25">
      <c r="B379" s="1" t="s">
        <v>27</v>
      </c>
      <c r="C379" s="1" t="s">
        <v>28</v>
      </c>
      <c r="D379" s="1" t="s">
        <v>86</v>
      </c>
      <c r="E379" s="1" t="s">
        <v>402</v>
      </c>
      <c r="F379" s="1" t="s">
        <v>1188</v>
      </c>
      <c r="G379" s="1" t="s">
        <v>1189</v>
      </c>
      <c r="H379" s="1" t="s">
        <v>979</v>
      </c>
      <c r="I379" s="1" t="s">
        <v>980</v>
      </c>
      <c r="J379" s="1" t="s">
        <v>35</v>
      </c>
      <c r="K379" s="1" t="s">
        <v>36</v>
      </c>
      <c r="L379" s="1" t="s">
        <v>37</v>
      </c>
      <c r="M379" s="1" t="s">
        <v>38</v>
      </c>
      <c r="N379" s="1" t="s">
        <v>1217</v>
      </c>
      <c r="O379" s="1" t="s">
        <v>1205</v>
      </c>
      <c r="P379" s="1" t="s">
        <v>1218</v>
      </c>
      <c r="Q379" s="5">
        <v>13</v>
      </c>
      <c r="R379" s="5">
        <v>35</v>
      </c>
      <c r="S379" s="1" t="s">
        <v>55</v>
      </c>
      <c r="T379" s="6">
        <v>4299</v>
      </c>
      <c r="U379" s="6">
        <v>0</v>
      </c>
      <c r="V379" s="6">
        <f t="shared" si="20"/>
        <v>4299</v>
      </c>
      <c r="W379" s="1" t="s">
        <v>53</v>
      </c>
      <c r="X379" s="7">
        <f t="shared" si="21"/>
        <v>143.30000000000001</v>
      </c>
      <c r="Y379" s="1">
        <f t="shared" si="22"/>
        <v>143</v>
      </c>
      <c r="Z379" s="6">
        <f t="shared" si="23"/>
        <v>4290</v>
      </c>
    </row>
    <row r="380" spans="2:26" x14ac:dyDescent="0.25">
      <c r="B380" s="1" t="s">
        <v>27</v>
      </c>
      <c r="C380" s="1" t="s">
        <v>28</v>
      </c>
      <c r="D380" s="1" t="s">
        <v>86</v>
      </c>
      <c r="E380" s="1" t="s">
        <v>402</v>
      </c>
      <c r="F380" s="1" t="s">
        <v>1188</v>
      </c>
      <c r="G380" s="1" t="s">
        <v>1189</v>
      </c>
      <c r="H380" s="1" t="s">
        <v>979</v>
      </c>
      <c r="I380" s="1" t="s">
        <v>980</v>
      </c>
      <c r="J380" s="1" t="s">
        <v>35</v>
      </c>
      <c r="K380" s="1" t="s">
        <v>36</v>
      </c>
      <c r="L380" s="1" t="s">
        <v>45</v>
      </c>
      <c r="M380" s="1" t="s">
        <v>46</v>
      </c>
      <c r="N380" s="1" t="s">
        <v>1219</v>
      </c>
      <c r="O380" s="1" t="s">
        <v>1205</v>
      </c>
      <c r="P380" s="1" t="s">
        <v>1220</v>
      </c>
      <c r="Q380" s="5">
        <v>13</v>
      </c>
      <c r="R380" s="5">
        <v>35</v>
      </c>
      <c r="S380" s="1" t="s">
        <v>55</v>
      </c>
      <c r="T380" s="6">
        <v>5165</v>
      </c>
      <c r="U380" s="6">
        <v>0</v>
      </c>
      <c r="V380" s="6">
        <f t="shared" si="20"/>
        <v>5165</v>
      </c>
      <c r="W380" s="1" t="s">
        <v>53</v>
      </c>
      <c r="X380" s="7">
        <f t="shared" si="21"/>
        <v>172.16666666666666</v>
      </c>
      <c r="Y380" s="1">
        <f t="shared" si="22"/>
        <v>172</v>
      </c>
      <c r="Z380" s="6">
        <f t="shared" si="23"/>
        <v>5160</v>
      </c>
    </row>
    <row r="381" spans="2:26" x14ac:dyDescent="0.25">
      <c r="B381" s="1" t="s">
        <v>27</v>
      </c>
      <c r="C381" s="1" t="s">
        <v>28</v>
      </c>
      <c r="D381" s="1" t="s">
        <v>86</v>
      </c>
      <c r="E381" s="1" t="s">
        <v>402</v>
      </c>
      <c r="F381" s="1" t="s">
        <v>1188</v>
      </c>
      <c r="G381" s="1" t="s">
        <v>1189</v>
      </c>
      <c r="H381" s="1" t="s">
        <v>979</v>
      </c>
      <c r="I381" s="1" t="s">
        <v>980</v>
      </c>
      <c r="J381" s="1" t="s">
        <v>35</v>
      </c>
      <c r="K381" s="1" t="s">
        <v>36</v>
      </c>
      <c r="L381" s="1" t="s">
        <v>49</v>
      </c>
      <c r="M381" s="1" t="s">
        <v>50</v>
      </c>
      <c r="N381" s="1" t="s">
        <v>1221</v>
      </c>
      <c r="O381" s="1" t="s">
        <v>1205</v>
      </c>
      <c r="P381" s="1" t="s">
        <v>1222</v>
      </c>
      <c r="Q381" s="5">
        <v>13</v>
      </c>
      <c r="R381" s="5">
        <v>35</v>
      </c>
      <c r="S381" s="1" t="s">
        <v>55</v>
      </c>
      <c r="T381" s="6">
        <v>1455</v>
      </c>
      <c r="U381" s="6">
        <v>0</v>
      </c>
      <c r="V381" s="6">
        <f t="shared" si="20"/>
        <v>1455</v>
      </c>
      <c r="W381" s="1" t="s">
        <v>53</v>
      </c>
      <c r="X381" s="7">
        <f t="shared" si="21"/>
        <v>48.5</v>
      </c>
      <c r="Y381" s="1">
        <f t="shared" si="22"/>
        <v>48</v>
      </c>
      <c r="Z381" s="6">
        <f t="shared" si="23"/>
        <v>1440</v>
      </c>
    </row>
    <row r="382" spans="2:26" x14ac:dyDescent="0.25">
      <c r="B382" s="1" t="s">
        <v>27</v>
      </c>
      <c r="C382" s="1" t="s">
        <v>28</v>
      </c>
      <c r="D382" s="1" t="s">
        <v>86</v>
      </c>
      <c r="E382" s="1" t="s">
        <v>402</v>
      </c>
      <c r="F382" s="1" t="s">
        <v>1188</v>
      </c>
      <c r="G382" s="1" t="s">
        <v>1189</v>
      </c>
      <c r="H382" s="1" t="s">
        <v>979</v>
      </c>
      <c r="I382" s="1" t="s">
        <v>980</v>
      </c>
      <c r="J382" s="1" t="s">
        <v>35</v>
      </c>
      <c r="K382" s="1" t="s">
        <v>36</v>
      </c>
      <c r="L382" s="1" t="s">
        <v>56</v>
      </c>
      <c r="M382" s="1" t="s">
        <v>57</v>
      </c>
      <c r="N382" s="1" t="s">
        <v>1223</v>
      </c>
      <c r="O382" s="1" t="s">
        <v>1205</v>
      </c>
      <c r="P382" s="1" t="s">
        <v>1224</v>
      </c>
      <c r="Q382" s="5">
        <v>13</v>
      </c>
      <c r="R382" s="5">
        <v>35</v>
      </c>
      <c r="S382" s="1" t="s">
        <v>55</v>
      </c>
      <c r="T382" s="6">
        <v>2215</v>
      </c>
      <c r="U382" s="6">
        <v>0</v>
      </c>
      <c r="V382" s="6">
        <f t="shared" si="20"/>
        <v>2215</v>
      </c>
      <c r="W382" s="1" t="s">
        <v>53</v>
      </c>
      <c r="X382" s="7">
        <f t="shared" si="21"/>
        <v>73.833333333333329</v>
      </c>
      <c r="Y382" s="1">
        <f t="shared" si="22"/>
        <v>73</v>
      </c>
      <c r="Z382" s="6">
        <f t="shared" si="23"/>
        <v>2190</v>
      </c>
    </row>
    <row r="383" spans="2:26" x14ac:dyDescent="0.25">
      <c r="B383" s="1" t="s">
        <v>27</v>
      </c>
      <c r="C383" s="1" t="s">
        <v>28</v>
      </c>
      <c r="D383" s="1" t="s">
        <v>86</v>
      </c>
      <c r="E383" s="1" t="s">
        <v>402</v>
      </c>
      <c r="F383" s="1" t="s">
        <v>1188</v>
      </c>
      <c r="G383" s="1" t="s">
        <v>1189</v>
      </c>
      <c r="H383" s="1" t="s">
        <v>405</v>
      </c>
      <c r="I383" s="1" t="s">
        <v>406</v>
      </c>
      <c r="J383" s="1" t="s">
        <v>35</v>
      </c>
      <c r="K383" s="1" t="s">
        <v>36</v>
      </c>
      <c r="L383" s="1" t="s">
        <v>468</v>
      </c>
      <c r="M383" s="1" t="s">
        <v>469</v>
      </c>
      <c r="N383" s="1" t="s">
        <v>1225</v>
      </c>
      <c r="O383" s="1" t="s">
        <v>1205</v>
      </c>
      <c r="P383" s="1" t="s">
        <v>1226</v>
      </c>
      <c r="Q383" s="5">
        <v>13</v>
      </c>
      <c r="R383" s="5">
        <v>35</v>
      </c>
      <c r="S383" s="1" t="s">
        <v>77</v>
      </c>
      <c r="T383" s="6">
        <v>203</v>
      </c>
      <c r="U383" s="6">
        <v>0</v>
      </c>
      <c r="V383" s="6">
        <f t="shared" si="20"/>
        <v>203</v>
      </c>
      <c r="W383" s="1" t="s">
        <v>53</v>
      </c>
      <c r="X383" s="7">
        <f t="shared" si="21"/>
        <v>6.7666666666666666</v>
      </c>
      <c r="Y383" s="1">
        <f t="shared" si="22"/>
        <v>6</v>
      </c>
      <c r="Z383" s="6">
        <f t="shared" si="23"/>
        <v>180</v>
      </c>
    </row>
    <row r="384" spans="2:26" x14ac:dyDescent="0.25">
      <c r="B384" s="1" t="s">
        <v>27</v>
      </c>
      <c r="C384" s="1" t="s">
        <v>28</v>
      </c>
      <c r="D384" s="1" t="s">
        <v>86</v>
      </c>
      <c r="E384" s="1" t="s">
        <v>402</v>
      </c>
      <c r="F384" s="1" t="s">
        <v>1188</v>
      </c>
      <c r="G384" s="1" t="s">
        <v>1189</v>
      </c>
      <c r="H384" s="1" t="s">
        <v>405</v>
      </c>
      <c r="I384" s="1" t="s">
        <v>406</v>
      </c>
      <c r="J384" s="1" t="s">
        <v>35</v>
      </c>
      <c r="K384" s="1" t="s">
        <v>36</v>
      </c>
      <c r="L384" s="1" t="s">
        <v>37</v>
      </c>
      <c r="M384" s="1" t="s">
        <v>38</v>
      </c>
      <c r="N384" s="1" t="s">
        <v>1227</v>
      </c>
      <c r="O384" s="1" t="s">
        <v>1205</v>
      </c>
      <c r="P384" s="1" t="s">
        <v>1228</v>
      </c>
      <c r="Q384" s="5">
        <v>13</v>
      </c>
      <c r="R384" s="5">
        <v>35</v>
      </c>
      <c r="S384" s="1" t="s">
        <v>77</v>
      </c>
      <c r="T384" s="6">
        <v>345</v>
      </c>
      <c r="U384" s="6">
        <v>0</v>
      </c>
      <c r="V384" s="6">
        <f t="shared" si="20"/>
        <v>345</v>
      </c>
      <c r="W384" s="1" t="s">
        <v>53</v>
      </c>
      <c r="X384" s="7">
        <f t="shared" si="21"/>
        <v>11.5</v>
      </c>
      <c r="Y384" s="1">
        <f t="shared" si="22"/>
        <v>11</v>
      </c>
      <c r="Z384" s="6">
        <f t="shared" si="23"/>
        <v>330</v>
      </c>
    </row>
    <row r="385" spans="2:26" x14ac:dyDescent="0.25">
      <c r="B385" s="1" t="s">
        <v>27</v>
      </c>
      <c r="C385" s="1" t="s">
        <v>28</v>
      </c>
      <c r="D385" s="1" t="s">
        <v>86</v>
      </c>
      <c r="E385" s="1" t="s">
        <v>402</v>
      </c>
      <c r="F385" s="1" t="s">
        <v>1188</v>
      </c>
      <c r="G385" s="1" t="s">
        <v>1189</v>
      </c>
      <c r="H385" s="1" t="s">
        <v>405</v>
      </c>
      <c r="I385" s="1" t="s">
        <v>406</v>
      </c>
      <c r="J385" s="1" t="s">
        <v>35</v>
      </c>
      <c r="K385" s="1" t="s">
        <v>36</v>
      </c>
      <c r="L385" s="1" t="s">
        <v>45</v>
      </c>
      <c r="M385" s="1" t="s">
        <v>46</v>
      </c>
      <c r="N385" s="1" t="s">
        <v>1229</v>
      </c>
      <c r="O385" s="1" t="s">
        <v>1205</v>
      </c>
      <c r="P385" s="1" t="s">
        <v>1230</v>
      </c>
      <c r="Q385" s="5">
        <v>13</v>
      </c>
      <c r="R385" s="5">
        <v>35</v>
      </c>
      <c r="S385" s="1" t="s">
        <v>77</v>
      </c>
      <c r="T385" s="6">
        <v>501</v>
      </c>
      <c r="U385" s="6">
        <v>0</v>
      </c>
      <c r="V385" s="6">
        <f t="shared" si="20"/>
        <v>501</v>
      </c>
      <c r="W385" s="1" t="s">
        <v>53</v>
      </c>
      <c r="X385" s="7">
        <f t="shared" si="21"/>
        <v>16.7</v>
      </c>
      <c r="Y385" s="1">
        <f t="shared" si="22"/>
        <v>16</v>
      </c>
      <c r="Z385" s="6">
        <f t="shared" si="23"/>
        <v>480</v>
      </c>
    </row>
    <row r="386" spans="2:26" x14ac:dyDescent="0.25">
      <c r="B386" s="1" t="s">
        <v>27</v>
      </c>
      <c r="C386" s="1" t="s">
        <v>28</v>
      </c>
      <c r="D386" s="1" t="s">
        <v>86</v>
      </c>
      <c r="E386" s="1" t="s">
        <v>402</v>
      </c>
      <c r="F386" s="1" t="s">
        <v>1188</v>
      </c>
      <c r="G386" s="1" t="s">
        <v>1189</v>
      </c>
      <c r="H386" s="1" t="s">
        <v>405</v>
      </c>
      <c r="I386" s="1" t="s">
        <v>406</v>
      </c>
      <c r="J386" s="1" t="s">
        <v>35</v>
      </c>
      <c r="K386" s="1" t="s">
        <v>36</v>
      </c>
      <c r="L386" s="1" t="s">
        <v>49</v>
      </c>
      <c r="M386" s="1" t="s">
        <v>50</v>
      </c>
      <c r="N386" s="1" t="s">
        <v>1231</v>
      </c>
      <c r="O386" s="1" t="s">
        <v>1205</v>
      </c>
      <c r="P386" s="1" t="s">
        <v>1232</v>
      </c>
      <c r="Q386" s="5">
        <v>13</v>
      </c>
      <c r="R386" s="5">
        <v>35</v>
      </c>
      <c r="S386" s="1" t="s">
        <v>77</v>
      </c>
      <c r="T386" s="6">
        <v>700</v>
      </c>
      <c r="U386" s="6">
        <v>0</v>
      </c>
      <c r="V386" s="6">
        <f t="shared" si="20"/>
        <v>700</v>
      </c>
      <c r="W386" s="1" t="s">
        <v>53</v>
      </c>
      <c r="X386" s="7">
        <f t="shared" si="21"/>
        <v>23.333333333333332</v>
      </c>
      <c r="Y386" s="1">
        <f t="shared" si="22"/>
        <v>23</v>
      </c>
      <c r="Z386" s="6">
        <f t="shared" si="23"/>
        <v>690</v>
      </c>
    </row>
    <row r="387" spans="2:26" x14ac:dyDescent="0.25">
      <c r="B387" s="1" t="s">
        <v>27</v>
      </c>
      <c r="C387" s="1" t="s">
        <v>28</v>
      </c>
      <c r="D387" s="1" t="s">
        <v>86</v>
      </c>
      <c r="E387" s="1" t="s">
        <v>402</v>
      </c>
      <c r="F387" s="1" t="s">
        <v>1188</v>
      </c>
      <c r="G387" s="1" t="s">
        <v>1189</v>
      </c>
      <c r="H387" s="1" t="s">
        <v>405</v>
      </c>
      <c r="I387" s="1" t="s">
        <v>406</v>
      </c>
      <c r="J387" s="1" t="s">
        <v>35</v>
      </c>
      <c r="K387" s="1" t="s">
        <v>36</v>
      </c>
      <c r="L387" s="1" t="s">
        <v>56</v>
      </c>
      <c r="M387" s="1" t="s">
        <v>57</v>
      </c>
      <c r="N387" s="1" t="s">
        <v>1233</v>
      </c>
      <c r="O387" s="1" t="s">
        <v>1205</v>
      </c>
      <c r="P387" s="1" t="s">
        <v>1234</v>
      </c>
      <c r="Q387" s="5">
        <v>13</v>
      </c>
      <c r="R387" s="5">
        <v>35</v>
      </c>
      <c r="S387" s="1" t="s">
        <v>77</v>
      </c>
      <c r="T387" s="6">
        <v>222</v>
      </c>
      <c r="U387" s="6">
        <v>0</v>
      </c>
      <c r="V387" s="6">
        <f t="shared" ref="V387:V450" si="24">SUM(T387:U387)</f>
        <v>222</v>
      </c>
      <c r="W387" s="1" t="s">
        <v>53</v>
      </c>
      <c r="X387" s="7">
        <f t="shared" ref="X387:X450" si="25">SUM(V387/W387)</f>
        <v>7.4</v>
      </c>
      <c r="Y387" s="1">
        <f t="shared" ref="Y387:Y450" si="26">ROUNDDOWN(X387,0)</f>
        <v>7</v>
      </c>
      <c r="Z387" s="6">
        <f t="shared" ref="Z387:Z450" si="27">SUM(Y387*W387)</f>
        <v>210</v>
      </c>
    </row>
    <row r="388" spans="2:26" x14ac:dyDescent="0.25">
      <c r="B388" s="1" t="s">
        <v>27</v>
      </c>
      <c r="C388" s="1" t="s">
        <v>28</v>
      </c>
      <c r="D388" s="1" t="s">
        <v>86</v>
      </c>
      <c r="E388" s="1" t="s">
        <v>402</v>
      </c>
      <c r="F388" s="1" t="s">
        <v>1188</v>
      </c>
      <c r="G388" s="1" t="s">
        <v>1189</v>
      </c>
      <c r="H388" s="1" t="s">
        <v>405</v>
      </c>
      <c r="I388" s="1" t="s">
        <v>406</v>
      </c>
      <c r="J388" s="1" t="s">
        <v>35</v>
      </c>
      <c r="K388" s="1" t="s">
        <v>36</v>
      </c>
      <c r="L388" s="1" t="s">
        <v>115</v>
      </c>
      <c r="M388" s="1" t="s">
        <v>116</v>
      </c>
      <c r="N388" s="1" t="s">
        <v>1235</v>
      </c>
      <c r="O388" s="1" t="s">
        <v>1205</v>
      </c>
      <c r="P388" s="1" t="s">
        <v>1236</v>
      </c>
      <c r="Q388" s="5">
        <v>13</v>
      </c>
      <c r="R388" s="5">
        <v>35</v>
      </c>
      <c r="S388" s="1" t="s">
        <v>77</v>
      </c>
      <c r="T388" s="6">
        <v>422</v>
      </c>
      <c r="U388" s="6">
        <v>0</v>
      </c>
      <c r="V388" s="6">
        <f t="shared" si="24"/>
        <v>422</v>
      </c>
      <c r="W388" s="1" t="s">
        <v>53</v>
      </c>
      <c r="X388" s="7">
        <f t="shared" si="25"/>
        <v>14.066666666666666</v>
      </c>
      <c r="Y388" s="1">
        <f t="shared" si="26"/>
        <v>14</v>
      </c>
      <c r="Z388" s="6">
        <f t="shared" si="27"/>
        <v>420</v>
      </c>
    </row>
    <row r="389" spans="2:26" x14ac:dyDescent="0.25">
      <c r="B389" s="1" t="s">
        <v>27</v>
      </c>
      <c r="C389" s="1" t="s">
        <v>28</v>
      </c>
      <c r="D389" s="1" t="s">
        <v>86</v>
      </c>
      <c r="E389" s="1" t="s">
        <v>402</v>
      </c>
      <c r="F389" s="1" t="s">
        <v>1188</v>
      </c>
      <c r="G389" s="1" t="s">
        <v>1189</v>
      </c>
      <c r="H389" s="1" t="s">
        <v>585</v>
      </c>
      <c r="I389" s="1" t="s">
        <v>586</v>
      </c>
      <c r="J389" s="1" t="s">
        <v>35</v>
      </c>
      <c r="K389" s="1" t="s">
        <v>36</v>
      </c>
      <c r="L389" s="1" t="s">
        <v>468</v>
      </c>
      <c r="M389" s="1" t="s">
        <v>469</v>
      </c>
      <c r="N389" s="1" t="s">
        <v>1237</v>
      </c>
      <c r="O389" s="1" t="s">
        <v>1205</v>
      </c>
      <c r="P389" s="1" t="s">
        <v>1238</v>
      </c>
      <c r="Q389" s="5">
        <v>13</v>
      </c>
      <c r="R389" s="5">
        <v>35</v>
      </c>
      <c r="S389" s="1" t="s">
        <v>77</v>
      </c>
      <c r="T389" s="6">
        <v>55</v>
      </c>
      <c r="U389" s="6">
        <v>0</v>
      </c>
      <c r="V389" s="6">
        <f t="shared" si="24"/>
        <v>55</v>
      </c>
      <c r="W389" s="1" t="s">
        <v>53</v>
      </c>
      <c r="X389" s="7">
        <f t="shared" si="25"/>
        <v>1.8333333333333333</v>
      </c>
      <c r="Y389" s="1">
        <f t="shared" si="26"/>
        <v>1</v>
      </c>
      <c r="Z389" s="6">
        <f t="shared" si="27"/>
        <v>30</v>
      </c>
    </row>
    <row r="390" spans="2:26" x14ac:dyDescent="0.25">
      <c r="B390" s="1" t="s">
        <v>27</v>
      </c>
      <c r="C390" s="1" t="s">
        <v>28</v>
      </c>
      <c r="D390" s="1" t="s">
        <v>86</v>
      </c>
      <c r="E390" s="1" t="s">
        <v>402</v>
      </c>
      <c r="F390" s="1" t="s">
        <v>1188</v>
      </c>
      <c r="G390" s="1" t="s">
        <v>1189</v>
      </c>
      <c r="H390" s="1" t="s">
        <v>585</v>
      </c>
      <c r="I390" s="1" t="s">
        <v>586</v>
      </c>
      <c r="J390" s="1" t="s">
        <v>35</v>
      </c>
      <c r="K390" s="1" t="s">
        <v>36</v>
      </c>
      <c r="L390" s="1" t="s">
        <v>37</v>
      </c>
      <c r="M390" s="1" t="s">
        <v>38</v>
      </c>
      <c r="N390" s="1" t="s">
        <v>1239</v>
      </c>
      <c r="O390" s="1" t="s">
        <v>1205</v>
      </c>
      <c r="P390" s="1" t="s">
        <v>1240</v>
      </c>
      <c r="Q390" s="5">
        <v>13</v>
      </c>
      <c r="R390" s="5">
        <v>35</v>
      </c>
      <c r="S390" s="1" t="s">
        <v>77</v>
      </c>
      <c r="T390" s="6">
        <v>12</v>
      </c>
      <c r="U390" s="6">
        <v>0</v>
      </c>
      <c r="V390" s="6">
        <f t="shared" si="24"/>
        <v>12</v>
      </c>
      <c r="W390" s="1" t="s">
        <v>53</v>
      </c>
      <c r="X390" s="7">
        <f t="shared" si="25"/>
        <v>0.4</v>
      </c>
      <c r="Y390" s="1">
        <f t="shared" si="26"/>
        <v>0</v>
      </c>
      <c r="Z390" s="6">
        <f t="shared" si="27"/>
        <v>0</v>
      </c>
    </row>
    <row r="391" spans="2:26" x14ac:dyDescent="0.25">
      <c r="B391" s="1" t="s">
        <v>27</v>
      </c>
      <c r="C391" s="1" t="s">
        <v>28</v>
      </c>
      <c r="D391" s="1" t="s">
        <v>86</v>
      </c>
      <c r="E391" s="1" t="s">
        <v>402</v>
      </c>
      <c r="F391" s="1" t="s">
        <v>1188</v>
      </c>
      <c r="G391" s="1" t="s">
        <v>1189</v>
      </c>
      <c r="H391" s="1" t="s">
        <v>585</v>
      </c>
      <c r="I391" s="1" t="s">
        <v>586</v>
      </c>
      <c r="J391" s="1" t="s">
        <v>35</v>
      </c>
      <c r="K391" s="1" t="s">
        <v>36</v>
      </c>
      <c r="L391" s="1" t="s">
        <v>45</v>
      </c>
      <c r="M391" s="1" t="s">
        <v>46</v>
      </c>
      <c r="N391" s="1" t="s">
        <v>1241</v>
      </c>
      <c r="O391" s="1" t="s">
        <v>1205</v>
      </c>
      <c r="P391" s="1" t="s">
        <v>1242</v>
      </c>
      <c r="Q391" s="5">
        <v>13</v>
      </c>
      <c r="R391" s="5">
        <v>35</v>
      </c>
      <c r="S391" s="1" t="s">
        <v>77</v>
      </c>
      <c r="T391" s="6">
        <v>243</v>
      </c>
      <c r="U391" s="6">
        <v>0</v>
      </c>
      <c r="V391" s="6">
        <f t="shared" si="24"/>
        <v>243</v>
      </c>
      <c r="W391" s="1" t="s">
        <v>53</v>
      </c>
      <c r="X391" s="7">
        <f t="shared" si="25"/>
        <v>8.1</v>
      </c>
      <c r="Y391" s="1">
        <f t="shared" si="26"/>
        <v>8</v>
      </c>
      <c r="Z391" s="6">
        <f t="shared" si="27"/>
        <v>240</v>
      </c>
    </row>
    <row r="392" spans="2:26" x14ac:dyDescent="0.25">
      <c r="B392" s="1" t="s">
        <v>27</v>
      </c>
      <c r="C392" s="1" t="s">
        <v>28</v>
      </c>
      <c r="D392" s="1" t="s">
        <v>86</v>
      </c>
      <c r="E392" s="1" t="s">
        <v>402</v>
      </c>
      <c r="F392" s="1" t="s">
        <v>1188</v>
      </c>
      <c r="G392" s="1" t="s">
        <v>1189</v>
      </c>
      <c r="H392" s="1" t="s">
        <v>585</v>
      </c>
      <c r="I392" s="1" t="s">
        <v>586</v>
      </c>
      <c r="J392" s="1" t="s">
        <v>35</v>
      </c>
      <c r="K392" s="1" t="s">
        <v>36</v>
      </c>
      <c r="L392" s="1" t="s">
        <v>49</v>
      </c>
      <c r="M392" s="1" t="s">
        <v>50</v>
      </c>
      <c r="N392" s="1" t="s">
        <v>1243</v>
      </c>
      <c r="O392" s="1" t="s">
        <v>1205</v>
      </c>
      <c r="P392" s="1" t="s">
        <v>1244</v>
      </c>
      <c r="Q392" s="5">
        <v>13</v>
      </c>
      <c r="R392" s="5">
        <v>35</v>
      </c>
      <c r="S392" s="1" t="s">
        <v>77</v>
      </c>
      <c r="T392" s="6">
        <v>170</v>
      </c>
      <c r="U392" s="6">
        <v>0</v>
      </c>
      <c r="V392" s="6">
        <f t="shared" si="24"/>
        <v>170</v>
      </c>
      <c r="W392" s="1" t="s">
        <v>53</v>
      </c>
      <c r="X392" s="7">
        <f t="shared" si="25"/>
        <v>5.666666666666667</v>
      </c>
      <c r="Y392" s="1">
        <f t="shared" si="26"/>
        <v>5</v>
      </c>
      <c r="Z392" s="6">
        <f t="shared" si="27"/>
        <v>150</v>
      </c>
    </row>
    <row r="393" spans="2:26" x14ac:dyDescent="0.25">
      <c r="B393" s="1" t="s">
        <v>27</v>
      </c>
      <c r="C393" s="1" t="s">
        <v>28</v>
      </c>
      <c r="D393" s="1" t="s">
        <v>86</v>
      </c>
      <c r="E393" s="1" t="s">
        <v>402</v>
      </c>
      <c r="F393" s="1" t="s">
        <v>1188</v>
      </c>
      <c r="G393" s="1" t="s">
        <v>1189</v>
      </c>
      <c r="H393" s="1" t="s">
        <v>585</v>
      </c>
      <c r="I393" s="1" t="s">
        <v>586</v>
      </c>
      <c r="J393" s="1" t="s">
        <v>35</v>
      </c>
      <c r="K393" s="1" t="s">
        <v>36</v>
      </c>
      <c r="L393" s="1" t="s">
        <v>56</v>
      </c>
      <c r="M393" s="1" t="s">
        <v>57</v>
      </c>
      <c r="N393" s="1" t="s">
        <v>1245</v>
      </c>
      <c r="O393" s="1" t="s">
        <v>1205</v>
      </c>
      <c r="P393" s="1" t="s">
        <v>1246</v>
      </c>
      <c r="Q393" s="5">
        <v>13</v>
      </c>
      <c r="R393" s="5">
        <v>35</v>
      </c>
      <c r="S393" s="1" t="s">
        <v>77</v>
      </c>
      <c r="T393" s="6">
        <v>41</v>
      </c>
      <c r="U393" s="6">
        <v>0</v>
      </c>
      <c r="V393" s="6">
        <f t="shared" si="24"/>
        <v>41</v>
      </c>
      <c r="W393" s="1" t="s">
        <v>53</v>
      </c>
      <c r="X393" s="7">
        <f t="shared" si="25"/>
        <v>1.3666666666666667</v>
      </c>
      <c r="Y393" s="1">
        <f t="shared" si="26"/>
        <v>1</v>
      </c>
      <c r="Z393" s="6">
        <f t="shared" si="27"/>
        <v>30</v>
      </c>
    </row>
    <row r="394" spans="2:26" x14ac:dyDescent="0.25">
      <c r="B394" s="1" t="s">
        <v>27</v>
      </c>
      <c r="C394" s="1" t="s">
        <v>28</v>
      </c>
      <c r="D394" s="1" t="s">
        <v>86</v>
      </c>
      <c r="E394" s="1" t="s">
        <v>402</v>
      </c>
      <c r="F394" s="1" t="s">
        <v>1188</v>
      </c>
      <c r="G394" s="1" t="s">
        <v>1189</v>
      </c>
      <c r="H394" s="1" t="s">
        <v>585</v>
      </c>
      <c r="I394" s="1" t="s">
        <v>586</v>
      </c>
      <c r="J394" s="1" t="s">
        <v>35</v>
      </c>
      <c r="K394" s="1" t="s">
        <v>36</v>
      </c>
      <c r="L394" s="1" t="s">
        <v>115</v>
      </c>
      <c r="M394" s="1" t="s">
        <v>116</v>
      </c>
      <c r="N394" s="1" t="s">
        <v>1247</v>
      </c>
      <c r="O394" s="1" t="s">
        <v>1205</v>
      </c>
      <c r="P394" s="1" t="s">
        <v>1248</v>
      </c>
      <c r="Q394" s="5">
        <v>13</v>
      </c>
      <c r="R394" s="5">
        <v>35</v>
      </c>
      <c r="S394" s="1" t="s">
        <v>77</v>
      </c>
      <c r="T394" s="6">
        <v>70</v>
      </c>
      <c r="U394" s="6">
        <v>0</v>
      </c>
      <c r="V394" s="6">
        <f t="shared" si="24"/>
        <v>70</v>
      </c>
      <c r="W394" s="1" t="s">
        <v>53</v>
      </c>
      <c r="X394" s="7">
        <f t="shared" si="25"/>
        <v>2.3333333333333335</v>
      </c>
      <c r="Y394" s="1">
        <f t="shared" si="26"/>
        <v>2</v>
      </c>
      <c r="Z394" s="6">
        <f t="shared" si="27"/>
        <v>60</v>
      </c>
    </row>
    <row r="395" spans="2:26" x14ac:dyDescent="0.25">
      <c r="B395" s="1" t="s">
        <v>27</v>
      </c>
      <c r="C395" s="1" t="s">
        <v>28</v>
      </c>
      <c r="D395" s="1" t="s">
        <v>86</v>
      </c>
      <c r="E395" s="1" t="s">
        <v>402</v>
      </c>
      <c r="F395" s="1" t="s">
        <v>1188</v>
      </c>
      <c r="G395" s="1" t="s">
        <v>1189</v>
      </c>
      <c r="H395" s="1" t="s">
        <v>427</v>
      </c>
      <c r="I395" s="1" t="s">
        <v>428</v>
      </c>
      <c r="J395" s="1" t="s">
        <v>35</v>
      </c>
      <c r="K395" s="1" t="s">
        <v>36</v>
      </c>
      <c r="L395" s="1" t="s">
        <v>468</v>
      </c>
      <c r="M395" s="1" t="s">
        <v>469</v>
      </c>
      <c r="N395" s="1" t="s">
        <v>1249</v>
      </c>
      <c r="O395" s="1" t="s">
        <v>1205</v>
      </c>
      <c r="P395" s="1" t="s">
        <v>1250</v>
      </c>
      <c r="Q395" s="5">
        <v>13</v>
      </c>
      <c r="R395" s="5">
        <v>35</v>
      </c>
      <c r="S395" s="1" t="s">
        <v>77</v>
      </c>
      <c r="T395" s="6">
        <v>151</v>
      </c>
      <c r="U395" s="6">
        <v>0</v>
      </c>
      <c r="V395" s="6">
        <f t="shared" si="24"/>
        <v>151</v>
      </c>
      <c r="W395" s="1" t="s">
        <v>53</v>
      </c>
      <c r="X395" s="7">
        <f t="shared" si="25"/>
        <v>5.0333333333333332</v>
      </c>
      <c r="Y395" s="1">
        <f t="shared" si="26"/>
        <v>5</v>
      </c>
      <c r="Z395" s="6">
        <f t="shared" si="27"/>
        <v>150</v>
      </c>
    </row>
    <row r="396" spans="2:26" x14ac:dyDescent="0.25">
      <c r="B396" s="1" t="s">
        <v>27</v>
      </c>
      <c r="C396" s="1" t="s">
        <v>28</v>
      </c>
      <c r="D396" s="1" t="s">
        <v>86</v>
      </c>
      <c r="E396" s="1" t="s">
        <v>402</v>
      </c>
      <c r="F396" s="1" t="s">
        <v>1188</v>
      </c>
      <c r="G396" s="1" t="s">
        <v>1189</v>
      </c>
      <c r="H396" s="1" t="s">
        <v>427</v>
      </c>
      <c r="I396" s="1" t="s">
        <v>428</v>
      </c>
      <c r="J396" s="1" t="s">
        <v>35</v>
      </c>
      <c r="K396" s="1" t="s">
        <v>36</v>
      </c>
      <c r="L396" s="1" t="s">
        <v>37</v>
      </c>
      <c r="M396" s="1" t="s">
        <v>38</v>
      </c>
      <c r="N396" s="1" t="s">
        <v>1251</v>
      </c>
      <c r="O396" s="1" t="s">
        <v>1205</v>
      </c>
      <c r="P396" s="1" t="s">
        <v>1252</v>
      </c>
      <c r="Q396" s="5">
        <v>13</v>
      </c>
      <c r="R396" s="5">
        <v>35</v>
      </c>
      <c r="S396" s="1" t="s">
        <v>77</v>
      </c>
      <c r="T396" s="6">
        <v>87</v>
      </c>
      <c r="U396" s="6">
        <v>0</v>
      </c>
      <c r="V396" s="6">
        <f t="shared" si="24"/>
        <v>87</v>
      </c>
      <c r="W396" s="1" t="s">
        <v>53</v>
      </c>
      <c r="X396" s="7">
        <f t="shared" si="25"/>
        <v>2.9</v>
      </c>
      <c r="Y396" s="1">
        <f t="shared" si="26"/>
        <v>2</v>
      </c>
      <c r="Z396" s="6">
        <f t="shared" si="27"/>
        <v>60</v>
      </c>
    </row>
    <row r="397" spans="2:26" x14ac:dyDescent="0.25">
      <c r="B397" s="1" t="s">
        <v>27</v>
      </c>
      <c r="C397" s="1" t="s">
        <v>28</v>
      </c>
      <c r="D397" s="1" t="s">
        <v>86</v>
      </c>
      <c r="E397" s="1" t="s">
        <v>402</v>
      </c>
      <c r="F397" s="1" t="s">
        <v>1188</v>
      </c>
      <c r="G397" s="1" t="s">
        <v>1189</v>
      </c>
      <c r="H397" s="1" t="s">
        <v>427</v>
      </c>
      <c r="I397" s="1" t="s">
        <v>428</v>
      </c>
      <c r="J397" s="1" t="s">
        <v>35</v>
      </c>
      <c r="K397" s="1" t="s">
        <v>36</v>
      </c>
      <c r="L397" s="1" t="s">
        <v>45</v>
      </c>
      <c r="M397" s="1" t="s">
        <v>46</v>
      </c>
      <c r="N397" s="1" t="s">
        <v>1253</v>
      </c>
      <c r="O397" s="1" t="s">
        <v>1205</v>
      </c>
      <c r="P397" s="1" t="s">
        <v>1254</v>
      </c>
      <c r="Q397" s="5">
        <v>13</v>
      </c>
      <c r="R397" s="5">
        <v>35</v>
      </c>
      <c r="S397" s="1" t="s">
        <v>77</v>
      </c>
      <c r="T397" s="6">
        <v>78</v>
      </c>
      <c r="U397" s="6">
        <v>0</v>
      </c>
      <c r="V397" s="6">
        <f t="shared" si="24"/>
        <v>78</v>
      </c>
      <c r="W397" s="1" t="s">
        <v>53</v>
      </c>
      <c r="X397" s="7">
        <f t="shared" si="25"/>
        <v>2.6</v>
      </c>
      <c r="Y397" s="1">
        <f t="shared" si="26"/>
        <v>2</v>
      </c>
      <c r="Z397" s="6">
        <f t="shared" si="27"/>
        <v>60</v>
      </c>
    </row>
    <row r="398" spans="2:26" x14ac:dyDescent="0.25">
      <c r="B398" s="1" t="s">
        <v>27</v>
      </c>
      <c r="C398" s="1" t="s">
        <v>28</v>
      </c>
      <c r="D398" s="1" t="s">
        <v>86</v>
      </c>
      <c r="E398" s="1" t="s">
        <v>402</v>
      </c>
      <c r="F398" s="1" t="s">
        <v>1188</v>
      </c>
      <c r="G398" s="1" t="s">
        <v>1189</v>
      </c>
      <c r="H398" s="1" t="s">
        <v>427</v>
      </c>
      <c r="I398" s="1" t="s">
        <v>428</v>
      </c>
      <c r="J398" s="1" t="s">
        <v>35</v>
      </c>
      <c r="K398" s="1" t="s">
        <v>36</v>
      </c>
      <c r="L398" s="1" t="s">
        <v>49</v>
      </c>
      <c r="M398" s="1" t="s">
        <v>50</v>
      </c>
      <c r="N398" s="1" t="s">
        <v>1255</v>
      </c>
      <c r="O398" s="1" t="s">
        <v>1205</v>
      </c>
      <c r="P398" s="1" t="s">
        <v>1256</v>
      </c>
      <c r="Q398" s="5">
        <v>13</v>
      </c>
      <c r="R398" s="5">
        <v>35</v>
      </c>
      <c r="S398" s="1" t="s">
        <v>77</v>
      </c>
      <c r="T398" s="6">
        <v>49</v>
      </c>
      <c r="U398" s="6">
        <v>0</v>
      </c>
      <c r="V398" s="6">
        <f t="shared" si="24"/>
        <v>49</v>
      </c>
      <c r="W398" s="1" t="s">
        <v>53</v>
      </c>
      <c r="X398" s="7">
        <f t="shared" si="25"/>
        <v>1.6333333333333333</v>
      </c>
      <c r="Y398" s="1">
        <f t="shared" si="26"/>
        <v>1</v>
      </c>
      <c r="Z398" s="6">
        <f t="shared" si="27"/>
        <v>30</v>
      </c>
    </row>
    <row r="399" spans="2:26" x14ac:dyDescent="0.25">
      <c r="B399" s="1" t="s">
        <v>27</v>
      </c>
      <c r="C399" s="1" t="s">
        <v>28</v>
      </c>
      <c r="D399" s="1" t="s">
        <v>86</v>
      </c>
      <c r="E399" s="1" t="s">
        <v>402</v>
      </c>
      <c r="F399" s="1" t="s">
        <v>1188</v>
      </c>
      <c r="G399" s="1" t="s">
        <v>1189</v>
      </c>
      <c r="H399" s="1" t="s">
        <v>427</v>
      </c>
      <c r="I399" s="1" t="s">
        <v>428</v>
      </c>
      <c r="J399" s="1" t="s">
        <v>35</v>
      </c>
      <c r="K399" s="1" t="s">
        <v>36</v>
      </c>
      <c r="L399" s="1" t="s">
        <v>56</v>
      </c>
      <c r="M399" s="1" t="s">
        <v>57</v>
      </c>
      <c r="N399" s="1" t="s">
        <v>1257</v>
      </c>
      <c r="O399" s="1" t="s">
        <v>1205</v>
      </c>
      <c r="P399" s="1" t="s">
        <v>1258</v>
      </c>
      <c r="Q399" s="5">
        <v>13</v>
      </c>
      <c r="R399" s="5">
        <v>35</v>
      </c>
      <c r="S399" s="1" t="s">
        <v>77</v>
      </c>
      <c r="T399" s="6">
        <v>219</v>
      </c>
      <c r="U399" s="6">
        <v>0</v>
      </c>
      <c r="V399" s="6">
        <f t="shared" si="24"/>
        <v>219</v>
      </c>
      <c r="W399" s="1" t="s">
        <v>53</v>
      </c>
      <c r="X399" s="7">
        <f t="shared" si="25"/>
        <v>7.3</v>
      </c>
      <c r="Y399" s="1">
        <f t="shared" si="26"/>
        <v>7</v>
      </c>
      <c r="Z399" s="6">
        <f t="shared" si="27"/>
        <v>210</v>
      </c>
    </row>
    <row r="400" spans="2:26" x14ac:dyDescent="0.25">
      <c r="B400" s="1" t="s">
        <v>27</v>
      </c>
      <c r="C400" s="1" t="s">
        <v>28</v>
      </c>
      <c r="D400" s="1" t="s">
        <v>86</v>
      </c>
      <c r="E400" s="1" t="s">
        <v>402</v>
      </c>
      <c r="F400" s="1" t="s">
        <v>1188</v>
      </c>
      <c r="G400" s="1" t="s">
        <v>1189</v>
      </c>
      <c r="H400" s="1" t="s">
        <v>427</v>
      </c>
      <c r="I400" s="1" t="s">
        <v>428</v>
      </c>
      <c r="J400" s="1" t="s">
        <v>35</v>
      </c>
      <c r="K400" s="1" t="s">
        <v>36</v>
      </c>
      <c r="L400" s="1" t="s">
        <v>115</v>
      </c>
      <c r="M400" s="1" t="s">
        <v>116</v>
      </c>
      <c r="N400" s="1" t="s">
        <v>1259</v>
      </c>
      <c r="O400" s="1" t="s">
        <v>1205</v>
      </c>
      <c r="P400" s="1" t="s">
        <v>1260</v>
      </c>
      <c r="Q400" s="5">
        <v>13</v>
      </c>
      <c r="R400" s="5">
        <v>35</v>
      </c>
      <c r="S400" s="1" t="s">
        <v>77</v>
      </c>
      <c r="T400" s="6">
        <v>53</v>
      </c>
      <c r="U400" s="6">
        <v>0</v>
      </c>
      <c r="V400" s="6">
        <f t="shared" si="24"/>
        <v>53</v>
      </c>
      <c r="W400" s="1" t="s">
        <v>53</v>
      </c>
      <c r="X400" s="7">
        <f t="shared" si="25"/>
        <v>1.7666666666666666</v>
      </c>
      <c r="Y400" s="1">
        <f t="shared" si="26"/>
        <v>1</v>
      </c>
      <c r="Z400" s="6">
        <f t="shared" si="27"/>
        <v>30</v>
      </c>
    </row>
    <row r="401" spans="2:26" x14ac:dyDescent="0.25">
      <c r="B401" s="1" t="s">
        <v>27</v>
      </c>
      <c r="C401" s="1" t="s">
        <v>28</v>
      </c>
      <c r="D401" s="1" t="s">
        <v>86</v>
      </c>
      <c r="E401" s="1" t="s">
        <v>402</v>
      </c>
      <c r="F401" s="1" t="s">
        <v>1188</v>
      </c>
      <c r="G401" s="1" t="s">
        <v>1189</v>
      </c>
      <c r="H401" s="1" t="s">
        <v>182</v>
      </c>
      <c r="I401" s="1" t="s">
        <v>183</v>
      </c>
      <c r="J401" s="1" t="s">
        <v>35</v>
      </c>
      <c r="K401" s="1" t="s">
        <v>36</v>
      </c>
      <c r="L401" s="1" t="s">
        <v>468</v>
      </c>
      <c r="M401" s="1" t="s">
        <v>469</v>
      </c>
      <c r="N401" s="1" t="s">
        <v>1261</v>
      </c>
      <c r="O401" s="1" t="s">
        <v>1205</v>
      </c>
      <c r="P401" s="1" t="s">
        <v>1262</v>
      </c>
      <c r="Q401" s="5">
        <v>13</v>
      </c>
      <c r="R401" s="5">
        <v>35</v>
      </c>
      <c r="S401" s="1" t="s">
        <v>65</v>
      </c>
      <c r="T401" s="6">
        <v>54</v>
      </c>
      <c r="U401" s="6">
        <v>0</v>
      </c>
      <c r="V401" s="6">
        <f t="shared" si="24"/>
        <v>54</v>
      </c>
      <c r="W401" s="1" t="s">
        <v>53</v>
      </c>
      <c r="X401" s="7">
        <f t="shared" si="25"/>
        <v>1.8</v>
      </c>
      <c r="Y401" s="1">
        <f t="shared" si="26"/>
        <v>1</v>
      </c>
      <c r="Z401" s="6">
        <f t="shared" si="27"/>
        <v>30</v>
      </c>
    </row>
    <row r="402" spans="2:26" x14ac:dyDescent="0.25">
      <c r="B402" s="1" t="s">
        <v>27</v>
      </c>
      <c r="C402" s="1" t="s">
        <v>28</v>
      </c>
      <c r="D402" s="1" t="s">
        <v>86</v>
      </c>
      <c r="E402" s="1" t="s">
        <v>402</v>
      </c>
      <c r="F402" s="1" t="s">
        <v>1188</v>
      </c>
      <c r="G402" s="1" t="s">
        <v>1189</v>
      </c>
      <c r="H402" s="1" t="s">
        <v>182</v>
      </c>
      <c r="I402" s="1" t="s">
        <v>183</v>
      </c>
      <c r="J402" s="1" t="s">
        <v>35</v>
      </c>
      <c r="K402" s="1" t="s">
        <v>36</v>
      </c>
      <c r="L402" s="1" t="s">
        <v>37</v>
      </c>
      <c r="M402" s="1" t="s">
        <v>38</v>
      </c>
      <c r="N402" s="1" t="s">
        <v>1263</v>
      </c>
      <c r="O402" s="1" t="s">
        <v>1205</v>
      </c>
      <c r="P402" s="1" t="s">
        <v>1264</v>
      </c>
      <c r="Q402" s="5">
        <v>13</v>
      </c>
      <c r="R402" s="5">
        <v>35</v>
      </c>
      <c r="S402" s="1" t="s">
        <v>65</v>
      </c>
      <c r="T402" s="6">
        <v>90</v>
      </c>
      <c r="U402" s="6">
        <v>0</v>
      </c>
      <c r="V402" s="6">
        <f t="shared" si="24"/>
        <v>90</v>
      </c>
      <c r="W402" s="1" t="s">
        <v>186</v>
      </c>
      <c r="X402" s="7">
        <f t="shared" si="25"/>
        <v>3.4615384615384617</v>
      </c>
      <c r="Y402" s="1">
        <f t="shared" si="26"/>
        <v>3</v>
      </c>
      <c r="Z402" s="6">
        <f t="shared" si="27"/>
        <v>78</v>
      </c>
    </row>
    <row r="403" spans="2:26" x14ac:dyDescent="0.25">
      <c r="B403" s="1" t="s">
        <v>27</v>
      </c>
      <c r="C403" s="1" t="s">
        <v>28</v>
      </c>
      <c r="D403" s="1" t="s">
        <v>86</v>
      </c>
      <c r="E403" s="1" t="s">
        <v>402</v>
      </c>
      <c r="F403" s="1" t="s">
        <v>1188</v>
      </c>
      <c r="G403" s="1" t="s">
        <v>1189</v>
      </c>
      <c r="H403" s="1" t="s">
        <v>182</v>
      </c>
      <c r="I403" s="1" t="s">
        <v>183</v>
      </c>
      <c r="J403" s="1" t="s">
        <v>35</v>
      </c>
      <c r="K403" s="1" t="s">
        <v>36</v>
      </c>
      <c r="L403" s="1" t="s">
        <v>45</v>
      </c>
      <c r="M403" s="1" t="s">
        <v>46</v>
      </c>
      <c r="N403" s="1" t="s">
        <v>1265</v>
      </c>
      <c r="O403" s="1" t="s">
        <v>1205</v>
      </c>
      <c r="P403" s="1" t="s">
        <v>1266</v>
      </c>
      <c r="Q403" s="5">
        <v>13</v>
      </c>
      <c r="R403" s="5">
        <v>35</v>
      </c>
      <c r="S403" s="1" t="s">
        <v>65</v>
      </c>
      <c r="T403" s="6">
        <v>65</v>
      </c>
      <c r="U403" s="6">
        <v>0</v>
      </c>
      <c r="V403" s="6">
        <f t="shared" si="24"/>
        <v>65</v>
      </c>
      <c r="W403" s="1" t="s">
        <v>186</v>
      </c>
      <c r="X403" s="7">
        <f t="shared" si="25"/>
        <v>2.5</v>
      </c>
      <c r="Y403" s="1">
        <f t="shared" si="26"/>
        <v>2</v>
      </c>
      <c r="Z403" s="6">
        <f t="shared" si="27"/>
        <v>52</v>
      </c>
    </row>
    <row r="404" spans="2:26" x14ac:dyDescent="0.25">
      <c r="B404" s="1" t="s">
        <v>27</v>
      </c>
      <c r="C404" s="1" t="s">
        <v>28</v>
      </c>
      <c r="D404" s="1" t="s">
        <v>86</v>
      </c>
      <c r="E404" s="1" t="s">
        <v>402</v>
      </c>
      <c r="F404" s="1" t="s">
        <v>1188</v>
      </c>
      <c r="G404" s="1" t="s">
        <v>1189</v>
      </c>
      <c r="H404" s="1" t="s">
        <v>182</v>
      </c>
      <c r="I404" s="1" t="s">
        <v>183</v>
      </c>
      <c r="J404" s="1" t="s">
        <v>35</v>
      </c>
      <c r="K404" s="1" t="s">
        <v>36</v>
      </c>
      <c r="L404" s="1" t="s">
        <v>49</v>
      </c>
      <c r="M404" s="1" t="s">
        <v>50</v>
      </c>
      <c r="N404" s="1" t="s">
        <v>1267</v>
      </c>
      <c r="O404" s="1" t="s">
        <v>1205</v>
      </c>
      <c r="P404" s="1" t="s">
        <v>1268</v>
      </c>
      <c r="Q404" s="5">
        <v>13</v>
      </c>
      <c r="R404" s="5">
        <v>35</v>
      </c>
      <c r="S404" s="1" t="s">
        <v>65</v>
      </c>
      <c r="T404" s="6">
        <v>57</v>
      </c>
      <c r="U404" s="6">
        <v>0</v>
      </c>
      <c r="V404" s="6">
        <f t="shared" si="24"/>
        <v>57</v>
      </c>
      <c r="W404" s="1" t="s">
        <v>186</v>
      </c>
      <c r="X404" s="7">
        <f t="shared" si="25"/>
        <v>2.1923076923076925</v>
      </c>
      <c r="Y404" s="1">
        <f t="shared" si="26"/>
        <v>2</v>
      </c>
      <c r="Z404" s="6">
        <f t="shared" si="27"/>
        <v>52</v>
      </c>
    </row>
    <row r="405" spans="2:26" x14ac:dyDescent="0.25">
      <c r="B405" s="1" t="s">
        <v>27</v>
      </c>
      <c r="C405" s="1" t="s">
        <v>28</v>
      </c>
      <c r="D405" s="1" t="s">
        <v>86</v>
      </c>
      <c r="E405" s="1" t="s">
        <v>402</v>
      </c>
      <c r="F405" s="1" t="s">
        <v>1188</v>
      </c>
      <c r="G405" s="1" t="s">
        <v>1189</v>
      </c>
      <c r="H405" s="1" t="s">
        <v>182</v>
      </c>
      <c r="I405" s="1" t="s">
        <v>183</v>
      </c>
      <c r="J405" s="1" t="s">
        <v>35</v>
      </c>
      <c r="K405" s="1" t="s">
        <v>36</v>
      </c>
      <c r="L405" s="1" t="s">
        <v>56</v>
      </c>
      <c r="M405" s="1" t="s">
        <v>57</v>
      </c>
      <c r="N405" s="1" t="s">
        <v>1269</v>
      </c>
      <c r="O405" s="1" t="s">
        <v>1205</v>
      </c>
      <c r="P405" s="1" t="s">
        <v>1270</v>
      </c>
      <c r="Q405" s="5">
        <v>13</v>
      </c>
      <c r="R405" s="5">
        <v>35</v>
      </c>
      <c r="S405" s="1" t="s">
        <v>65</v>
      </c>
      <c r="T405" s="6">
        <v>46</v>
      </c>
      <c r="U405" s="6">
        <v>0</v>
      </c>
      <c r="V405" s="6">
        <f t="shared" si="24"/>
        <v>46</v>
      </c>
      <c r="W405" s="1" t="s">
        <v>194</v>
      </c>
      <c r="X405" s="7">
        <f t="shared" si="25"/>
        <v>1.9166666666666667</v>
      </c>
      <c r="Y405" s="1">
        <f t="shared" si="26"/>
        <v>1</v>
      </c>
      <c r="Z405" s="6">
        <f t="shared" si="27"/>
        <v>24</v>
      </c>
    </row>
    <row r="406" spans="2:26" x14ac:dyDescent="0.25">
      <c r="B406" s="1" t="s">
        <v>27</v>
      </c>
      <c r="C406" s="1" t="s">
        <v>28</v>
      </c>
      <c r="D406" s="1" t="s">
        <v>86</v>
      </c>
      <c r="E406" s="1" t="s">
        <v>402</v>
      </c>
      <c r="F406" s="1" t="s">
        <v>1188</v>
      </c>
      <c r="G406" s="1" t="s">
        <v>1189</v>
      </c>
      <c r="H406" s="1" t="s">
        <v>182</v>
      </c>
      <c r="I406" s="1" t="s">
        <v>183</v>
      </c>
      <c r="J406" s="1" t="s">
        <v>35</v>
      </c>
      <c r="K406" s="1" t="s">
        <v>36</v>
      </c>
      <c r="L406" s="1" t="s">
        <v>115</v>
      </c>
      <c r="M406" s="1" t="s">
        <v>116</v>
      </c>
      <c r="N406" s="1" t="s">
        <v>1271</v>
      </c>
      <c r="O406" s="1" t="s">
        <v>1205</v>
      </c>
      <c r="P406" s="1" t="s">
        <v>1272</v>
      </c>
      <c r="Q406" s="5">
        <v>13</v>
      </c>
      <c r="R406" s="5">
        <v>35</v>
      </c>
      <c r="S406" s="1" t="s">
        <v>65</v>
      </c>
      <c r="T406" s="6">
        <v>77</v>
      </c>
      <c r="U406" s="6">
        <v>0</v>
      </c>
      <c r="V406" s="6">
        <f t="shared" si="24"/>
        <v>77</v>
      </c>
      <c r="W406" s="1" t="s">
        <v>53</v>
      </c>
      <c r="X406" s="7">
        <f t="shared" si="25"/>
        <v>2.5666666666666669</v>
      </c>
      <c r="Y406" s="1">
        <f t="shared" si="26"/>
        <v>2</v>
      </c>
      <c r="Z406" s="6">
        <f t="shared" si="27"/>
        <v>60</v>
      </c>
    </row>
    <row r="407" spans="2:26" x14ac:dyDescent="0.25">
      <c r="B407" s="1" t="s">
        <v>27</v>
      </c>
      <c r="C407" s="1" t="s">
        <v>28</v>
      </c>
      <c r="D407" s="1" t="s">
        <v>86</v>
      </c>
      <c r="E407" s="1" t="s">
        <v>402</v>
      </c>
      <c r="F407" s="1" t="s">
        <v>1188</v>
      </c>
      <c r="G407" s="1" t="s">
        <v>1189</v>
      </c>
      <c r="H407" s="1" t="s">
        <v>464</v>
      </c>
      <c r="I407" s="1" t="s">
        <v>465</v>
      </c>
      <c r="J407" s="1" t="s">
        <v>35</v>
      </c>
      <c r="K407" s="1" t="s">
        <v>36</v>
      </c>
      <c r="L407" s="1" t="s">
        <v>468</v>
      </c>
      <c r="M407" s="1" t="s">
        <v>469</v>
      </c>
      <c r="N407" s="1" t="s">
        <v>1273</v>
      </c>
      <c r="O407" s="1" t="s">
        <v>412</v>
      </c>
      <c r="P407" s="1" t="s">
        <v>1274</v>
      </c>
      <c r="Q407" s="5">
        <v>13</v>
      </c>
      <c r="R407" s="5">
        <v>35</v>
      </c>
      <c r="S407" s="1" t="s">
        <v>65</v>
      </c>
      <c r="T407" s="6">
        <v>85</v>
      </c>
      <c r="U407" s="6">
        <v>0</v>
      </c>
      <c r="V407" s="6">
        <f t="shared" si="24"/>
        <v>85</v>
      </c>
      <c r="W407" s="1" t="s">
        <v>53</v>
      </c>
      <c r="X407" s="7">
        <f t="shared" si="25"/>
        <v>2.8333333333333335</v>
      </c>
      <c r="Y407" s="1">
        <f t="shared" si="26"/>
        <v>2</v>
      </c>
      <c r="Z407" s="6">
        <f t="shared" si="27"/>
        <v>60</v>
      </c>
    </row>
    <row r="408" spans="2:26" x14ac:dyDescent="0.25">
      <c r="B408" s="1" t="s">
        <v>27</v>
      </c>
      <c r="C408" s="1" t="s">
        <v>28</v>
      </c>
      <c r="D408" s="1" t="s">
        <v>86</v>
      </c>
      <c r="E408" s="1" t="s">
        <v>402</v>
      </c>
      <c r="F408" s="1" t="s">
        <v>1188</v>
      </c>
      <c r="G408" s="1" t="s">
        <v>1189</v>
      </c>
      <c r="H408" s="1" t="s">
        <v>464</v>
      </c>
      <c r="I408" s="1" t="s">
        <v>465</v>
      </c>
      <c r="J408" s="1" t="s">
        <v>35</v>
      </c>
      <c r="K408" s="1" t="s">
        <v>36</v>
      </c>
      <c r="L408" s="1" t="s">
        <v>37</v>
      </c>
      <c r="M408" s="1" t="s">
        <v>38</v>
      </c>
      <c r="N408" s="1" t="s">
        <v>1275</v>
      </c>
      <c r="O408" s="1" t="s">
        <v>412</v>
      </c>
      <c r="P408" s="1" t="s">
        <v>1276</v>
      </c>
      <c r="Q408" s="5">
        <v>13</v>
      </c>
      <c r="R408" s="5">
        <v>35</v>
      </c>
      <c r="S408" s="1" t="s">
        <v>65</v>
      </c>
      <c r="T408" s="6">
        <v>242</v>
      </c>
      <c r="U408" s="6">
        <v>0</v>
      </c>
      <c r="V408" s="6">
        <f t="shared" si="24"/>
        <v>242</v>
      </c>
      <c r="W408" s="1" t="s">
        <v>53</v>
      </c>
      <c r="X408" s="7">
        <f t="shared" si="25"/>
        <v>8.0666666666666664</v>
      </c>
      <c r="Y408" s="1">
        <f t="shared" si="26"/>
        <v>8</v>
      </c>
      <c r="Z408" s="6">
        <f t="shared" si="27"/>
        <v>240</v>
      </c>
    </row>
    <row r="409" spans="2:26" x14ac:dyDescent="0.25">
      <c r="B409" s="1" t="s">
        <v>27</v>
      </c>
      <c r="C409" s="1" t="s">
        <v>28</v>
      </c>
      <c r="D409" s="1" t="s">
        <v>86</v>
      </c>
      <c r="E409" s="1" t="s">
        <v>402</v>
      </c>
      <c r="F409" s="1" t="s">
        <v>1188</v>
      </c>
      <c r="G409" s="1" t="s">
        <v>1189</v>
      </c>
      <c r="H409" s="1" t="s">
        <v>464</v>
      </c>
      <c r="I409" s="1" t="s">
        <v>465</v>
      </c>
      <c r="J409" s="1" t="s">
        <v>35</v>
      </c>
      <c r="K409" s="1" t="s">
        <v>36</v>
      </c>
      <c r="L409" s="1" t="s">
        <v>45</v>
      </c>
      <c r="M409" s="1" t="s">
        <v>46</v>
      </c>
      <c r="N409" s="1" t="s">
        <v>1277</v>
      </c>
      <c r="O409" s="1" t="s">
        <v>412</v>
      </c>
      <c r="P409" s="1" t="s">
        <v>1278</v>
      </c>
      <c r="Q409" s="5">
        <v>13</v>
      </c>
      <c r="R409" s="5">
        <v>35</v>
      </c>
      <c r="S409" s="1" t="s">
        <v>65</v>
      </c>
      <c r="T409" s="6">
        <v>218</v>
      </c>
      <c r="U409" s="6">
        <v>1</v>
      </c>
      <c r="V409" s="6">
        <f t="shared" si="24"/>
        <v>219</v>
      </c>
      <c r="W409" s="1" t="s">
        <v>53</v>
      </c>
      <c r="X409" s="7">
        <f t="shared" si="25"/>
        <v>7.3</v>
      </c>
      <c r="Y409" s="1">
        <f t="shared" si="26"/>
        <v>7</v>
      </c>
      <c r="Z409" s="6">
        <f t="shared" si="27"/>
        <v>210</v>
      </c>
    </row>
    <row r="410" spans="2:26" x14ac:dyDescent="0.25">
      <c r="B410" s="1" t="s">
        <v>27</v>
      </c>
      <c r="C410" s="1" t="s">
        <v>28</v>
      </c>
      <c r="D410" s="1" t="s">
        <v>86</v>
      </c>
      <c r="E410" s="1" t="s">
        <v>402</v>
      </c>
      <c r="F410" s="1" t="s">
        <v>1188</v>
      </c>
      <c r="G410" s="1" t="s">
        <v>1189</v>
      </c>
      <c r="H410" s="1" t="s">
        <v>464</v>
      </c>
      <c r="I410" s="1" t="s">
        <v>465</v>
      </c>
      <c r="J410" s="1" t="s">
        <v>35</v>
      </c>
      <c r="K410" s="1" t="s">
        <v>36</v>
      </c>
      <c r="L410" s="1" t="s">
        <v>49</v>
      </c>
      <c r="M410" s="1" t="s">
        <v>50</v>
      </c>
      <c r="N410" s="1" t="s">
        <v>1279</v>
      </c>
      <c r="O410" s="1" t="s">
        <v>412</v>
      </c>
      <c r="P410" s="1" t="s">
        <v>1280</v>
      </c>
      <c r="Q410" s="5">
        <v>13</v>
      </c>
      <c r="R410" s="5">
        <v>35</v>
      </c>
      <c r="S410" s="1" t="s">
        <v>65</v>
      </c>
      <c r="T410" s="6">
        <v>286</v>
      </c>
      <c r="U410" s="6">
        <v>0</v>
      </c>
      <c r="V410" s="6">
        <f t="shared" si="24"/>
        <v>286</v>
      </c>
      <c r="W410" s="1" t="s">
        <v>53</v>
      </c>
      <c r="X410" s="7">
        <f t="shared" si="25"/>
        <v>9.5333333333333332</v>
      </c>
      <c r="Y410" s="1">
        <f t="shared" si="26"/>
        <v>9</v>
      </c>
      <c r="Z410" s="6">
        <f t="shared" si="27"/>
        <v>270</v>
      </c>
    </row>
    <row r="411" spans="2:26" x14ac:dyDescent="0.25">
      <c r="B411" s="1" t="s">
        <v>27</v>
      </c>
      <c r="C411" s="1" t="s">
        <v>28</v>
      </c>
      <c r="D411" s="1" t="s">
        <v>86</v>
      </c>
      <c r="E411" s="1" t="s">
        <v>402</v>
      </c>
      <c r="F411" s="1" t="s">
        <v>1188</v>
      </c>
      <c r="G411" s="1" t="s">
        <v>1189</v>
      </c>
      <c r="H411" s="1" t="s">
        <v>464</v>
      </c>
      <c r="I411" s="1" t="s">
        <v>465</v>
      </c>
      <c r="J411" s="1" t="s">
        <v>35</v>
      </c>
      <c r="K411" s="1" t="s">
        <v>36</v>
      </c>
      <c r="L411" s="1" t="s">
        <v>56</v>
      </c>
      <c r="M411" s="1" t="s">
        <v>57</v>
      </c>
      <c r="N411" s="1" t="s">
        <v>1281</v>
      </c>
      <c r="O411" s="1" t="s">
        <v>412</v>
      </c>
      <c r="P411" s="1" t="s">
        <v>1282</v>
      </c>
      <c r="Q411" s="5">
        <v>13</v>
      </c>
      <c r="R411" s="5">
        <v>35</v>
      </c>
      <c r="S411" s="1" t="s">
        <v>65</v>
      </c>
      <c r="T411" s="6">
        <v>165</v>
      </c>
      <c r="U411" s="6">
        <v>0</v>
      </c>
      <c r="V411" s="6">
        <f t="shared" si="24"/>
        <v>165</v>
      </c>
      <c r="W411" s="1" t="s">
        <v>53</v>
      </c>
      <c r="X411" s="7">
        <f t="shared" si="25"/>
        <v>5.5</v>
      </c>
      <c r="Y411" s="1">
        <f t="shared" si="26"/>
        <v>5</v>
      </c>
      <c r="Z411" s="6">
        <f t="shared" si="27"/>
        <v>150</v>
      </c>
    </row>
    <row r="412" spans="2:26" x14ac:dyDescent="0.25">
      <c r="B412" s="1" t="s">
        <v>27</v>
      </c>
      <c r="C412" s="1" t="s">
        <v>28</v>
      </c>
      <c r="D412" s="1" t="s">
        <v>86</v>
      </c>
      <c r="E412" s="1" t="s">
        <v>402</v>
      </c>
      <c r="F412" s="1" t="s">
        <v>1188</v>
      </c>
      <c r="G412" s="1" t="s">
        <v>1189</v>
      </c>
      <c r="H412" s="1" t="s">
        <v>464</v>
      </c>
      <c r="I412" s="1" t="s">
        <v>465</v>
      </c>
      <c r="J412" s="1" t="s">
        <v>35</v>
      </c>
      <c r="K412" s="1" t="s">
        <v>36</v>
      </c>
      <c r="L412" s="1" t="s">
        <v>115</v>
      </c>
      <c r="M412" s="1" t="s">
        <v>116</v>
      </c>
      <c r="N412" s="1" t="s">
        <v>1283</v>
      </c>
      <c r="O412" s="1" t="s">
        <v>412</v>
      </c>
      <c r="P412" s="1" t="s">
        <v>1284</v>
      </c>
      <c r="Q412" s="5">
        <v>13</v>
      </c>
      <c r="R412" s="5">
        <v>35</v>
      </c>
      <c r="S412" s="1" t="s">
        <v>65</v>
      </c>
      <c r="T412" s="6">
        <v>97</v>
      </c>
      <c r="U412" s="6">
        <v>0</v>
      </c>
      <c r="V412" s="6">
        <f t="shared" si="24"/>
        <v>97</v>
      </c>
      <c r="W412" s="1" t="s">
        <v>53</v>
      </c>
      <c r="X412" s="7">
        <f t="shared" si="25"/>
        <v>3.2333333333333334</v>
      </c>
      <c r="Y412" s="1">
        <f t="shared" si="26"/>
        <v>3</v>
      </c>
      <c r="Z412" s="6">
        <f t="shared" si="27"/>
        <v>90</v>
      </c>
    </row>
    <row r="413" spans="2:26" x14ac:dyDescent="0.25">
      <c r="B413" s="1" t="s">
        <v>27</v>
      </c>
      <c r="C413" s="1" t="s">
        <v>28</v>
      </c>
      <c r="D413" s="1" t="s">
        <v>86</v>
      </c>
      <c r="E413" s="1" t="s">
        <v>402</v>
      </c>
      <c r="F413" s="1" t="s">
        <v>1285</v>
      </c>
      <c r="G413" s="1" t="s">
        <v>1286</v>
      </c>
      <c r="H413" s="1" t="s">
        <v>33</v>
      </c>
      <c r="I413" s="1" t="s">
        <v>34</v>
      </c>
      <c r="J413" s="1" t="s">
        <v>1287</v>
      </c>
      <c r="K413" s="1" t="s">
        <v>1288</v>
      </c>
      <c r="L413" s="1" t="s">
        <v>115</v>
      </c>
      <c r="M413" s="1" t="s">
        <v>116</v>
      </c>
      <c r="N413" s="1" t="s">
        <v>1289</v>
      </c>
      <c r="O413" s="1" t="s">
        <v>1205</v>
      </c>
      <c r="P413" s="1" t="s">
        <v>1290</v>
      </c>
      <c r="Q413" s="5">
        <v>10.6</v>
      </c>
      <c r="R413" s="5">
        <v>30</v>
      </c>
      <c r="S413" s="1" t="s">
        <v>77</v>
      </c>
      <c r="T413" s="6">
        <v>219</v>
      </c>
      <c r="U413" s="6">
        <v>0</v>
      </c>
      <c r="V413" s="6">
        <f t="shared" si="24"/>
        <v>219</v>
      </c>
      <c r="W413" s="1" t="s">
        <v>53</v>
      </c>
      <c r="X413" s="7">
        <f t="shared" si="25"/>
        <v>7.3</v>
      </c>
      <c r="Y413" s="1">
        <f t="shared" si="26"/>
        <v>7</v>
      </c>
      <c r="Z413" s="6">
        <f t="shared" si="27"/>
        <v>210</v>
      </c>
    </row>
    <row r="414" spans="2:26" x14ac:dyDescent="0.25">
      <c r="B414" s="1" t="s">
        <v>27</v>
      </c>
      <c r="C414" s="1" t="s">
        <v>28</v>
      </c>
      <c r="D414" s="1" t="s">
        <v>86</v>
      </c>
      <c r="E414" s="1" t="s">
        <v>402</v>
      </c>
      <c r="F414" s="1" t="s">
        <v>1285</v>
      </c>
      <c r="G414" s="1" t="s">
        <v>1286</v>
      </c>
      <c r="H414" s="1" t="s">
        <v>33</v>
      </c>
      <c r="I414" s="1" t="s">
        <v>34</v>
      </c>
      <c r="J414" s="1" t="s">
        <v>1291</v>
      </c>
      <c r="K414" s="1" t="s">
        <v>1292</v>
      </c>
      <c r="L414" s="1" t="s">
        <v>468</v>
      </c>
      <c r="M414" s="1" t="s">
        <v>469</v>
      </c>
      <c r="N414" s="1" t="s">
        <v>1293</v>
      </c>
      <c r="O414" s="1" t="s">
        <v>1205</v>
      </c>
      <c r="P414" s="1" t="s">
        <v>1294</v>
      </c>
      <c r="Q414" s="5">
        <v>13</v>
      </c>
      <c r="R414" s="5">
        <v>35</v>
      </c>
      <c r="S414" s="1" t="s">
        <v>65</v>
      </c>
      <c r="T414" s="6">
        <v>100</v>
      </c>
      <c r="U414" s="6">
        <v>0</v>
      </c>
      <c r="V414" s="6">
        <f t="shared" si="24"/>
        <v>100</v>
      </c>
      <c r="W414" s="1" t="s">
        <v>53</v>
      </c>
      <c r="X414" s="7">
        <f t="shared" si="25"/>
        <v>3.3333333333333335</v>
      </c>
      <c r="Y414" s="1">
        <f t="shared" si="26"/>
        <v>3</v>
      </c>
      <c r="Z414" s="6">
        <f t="shared" si="27"/>
        <v>90</v>
      </c>
    </row>
    <row r="415" spans="2:26" x14ac:dyDescent="0.25">
      <c r="B415" s="1" t="s">
        <v>27</v>
      </c>
      <c r="C415" s="1" t="s">
        <v>28</v>
      </c>
      <c r="D415" s="1" t="s">
        <v>86</v>
      </c>
      <c r="E415" s="1" t="s">
        <v>402</v>
      </c>
      <c r="F415" s="1" t="s">
        <v>1285</v>
      </c>
      <c r="G415" s="1" t="s">
        <v>1286</v>
      </c>
      <c r="H415" s="1" t="s">
        <v>33</v>
      </c>
      <c r="I415" s="1" t="s">
        <v>34</v>
      </c>
      <c r="J415" s="1" t="s">
        <v>1291</v>
      </c>
      <c r="K415" s="1" t="s">
        <v>1292</v>
      </c>
      <c r="L415" s="1" t="s">
        <v>37</v>
      </c>
      <c r="M415" s="1" t="s">
        <v>38</v>
      </c>
      <c r="N415" s="1" t="s">
        <v>1295</v>
      </c>
      <c r="O415" s="1" t="s">
        <v>1205</v>
      </c>
      <c r="P415" s="1" t="s">
        <v>1296</v>
      </c>
      <c r="Q415" s="5">
        <v>13</v>
      </c>
      <c r="R415" s="5">
        <v>35</v>
      </c>
      <c r="S415" s="1" t="s">
        <v>65</v>
      </c>
      <c r="T415" s="6">
        <v>0</v>
      </c>
      <c r="U415" s="6">
        <v>0</v>
      </c>
      <c r="V415" s="6">
        <f t="shared" si="24"/>
        <v>0</v>
      </c>
      <c r="W415" s="1" t="s">
        <v>53</v>
      </c>
      <c r="X415" s="7">
        <f t="shared" si="25"/>
        <v>0</v>
      </c>
      <c r="Y415" s="1">
        <f t="shared" si="26"/>
        <v>0</v>
      </c>
      <c r="Z415" s="6">
        <f t="shared" si="27"/>
        <v>0</v>
      </c>
    </row>
    <row r="416" spans="2:26" x14ac:dyDescent="0.25">
      <c r="B416" s="1" t="s">
        <v>27</v>
      </c>
      <c r="C416" s="1" t="s">
        <v>28</v>
      </c>
      <c r="D416" s="1" t="s">
        <v>86</v>
      </c>
      <c r="E416" s="1" t="s">
        <v>402</v>
      </c>
      <c r="F416" s="1" t="s">
        <v>1285</v>
      </c>
      <c r="G416" s="1" t="s">
        <v>1286</v>
      </c>
      <c r="H416" s="1" t="s">
        <v>33</v>
      </c>
      <c r="I416" s="1" t="s">
        <v>34</v>
      </c>
      <c r="J416" s="1" t="s">
        <v>1291</v>
      </c>
      <c r="K416" s="1" t="s">
        <v>1292</v>
      </c>
      <c r="L416" s="1" t="s">
        <v>45</v>
      </c>
      <c r="M416" s="1" t="s">
        <v>46</v>
      </c>
      <c r="N416" s="1" t="s">
        <v>1297</v>
      </c>
      <c r="O416" s="1" t="s">
        <v>1205</v>
      </c>
      <c r="P416" s="1" t="s">
        <v>1298</v>
      </c>
      <c r="Q416" s="5">
        <v>13</v>
      </c>
      <c r="R416" s="5">
        <v>35</v>
      </c>
      <c r="S416" s="1" t="s">
        <v>65</v>
      </c>
      <c r="T416" s="6">
        <v>0</v>
      </c>
      <c r="U416" s="6">
        <v>0</v>
      </c>
      <c r="V416" s="6">
        <f t="shared" si="24"/>
        <v>0</v>
      </c>
      <c r="W416" s="1" t="s">
        <v>53</v>
      </c>
      <c r="X416" s="7">
        <f t="shared" si="25"/>
        <v>0</v>
      </c>
      <c r="Y416" s="1">
        <f t="shared" si="26"/>
        <v>0</v>
      </c>
      <c r="Z416" s="6">
        <f t="shared" si="27"/>
        <v>0</v>
      </c>
    </row>
    <row r="417" spans="2:26" x14ac:dyDescent="0.25">
      <c r="B417" s="1" t="s">
        <v>27</v>
      </c>
      <c r="C417" s="1" t="s">
        <v>28</v>
      </c>
      <c r="D417" s="1" t="s">
        <v>86</v>
      </c>
      <c r="E417" s="1" t="s">
        <v>402</v>
      </c>
      <c r="F417" s="1" t="s">
        <v>1285</v>
      </c>
      <c r="G417" s="1" t="s">
        <v>1286</v>
      </c>
      <c r="H417" s="1" t="s">
        <v>33</v>
      </c>
      <c r="I417" s="1" t="s">
        <v>34</v>
      </c>
      <c r="J417" s="1" t="s">
        <v>1291</v>
      </c>
      <c r="K417" s="1" t="s">
        <v>1292</v>
      </c>
      <c r="L417" s="1" t="s">
        <v>49</v>
      </c>
      <c r="M417" s="1" t="s">
        <v>50</v>
      </c>
      <c r="N417" s="1" t="s">
        <v>1299</v>
      </c>
      <c r="O417" s="1" t="s">
        <v>1205</v>
      </c>
      <c r="P417" s="1" t="s">
        <v>1300</v>
      </c>
      <c r="Q417" s="5">
        <v>13</v>
      </c>
      <c r="R417" s="5">
        <v>35</v>
      </c>
      <c r="S417" s="1" t="s">
        <v>65</v>
      </c>
      <c r="T417" s="6">
        <v>301</v>
      </c>
      <c r="U417" s="6">
        <v>0</v>
      </c>
      <c r="V417" s="6">
        <f t="shared" si="24"/>
        <v>301</v>
      </c>
      <c r="W417" s="1" t="s">
        <v>53</v>
      </c>
      <c r="X417" s="7">
        <f t="shared" si="25"/>
        <v>10.033333333333333</v>
      </c>
      <c r="Y417" s="1">
        <f t="shared" si="26"/>
        <v>10</v>
      </c>
      <c r="Z417" s="6">
        <f t="shared" si="27"/>
        <v>300</v>
      </c>
    </row>
    <row r="418" spans="2:26" x14ac:dyDescent="0.25">
      <c r="B418" s="1" t="s">
        <v>27</v>
      </c>
      <c r="C418" s="1" t="s">
        <v>28</v>
      </c>
      <c r="D418" s="1" t="s">
        <v>86</v>
      </c>
      <c r="E418" s="1" t="s">
        <v>402</v>
      </c>
      <c r="F418" s="1" t="s">
        <v>1285</v>
      </c>
      <c r="G418" s="1" t="s">
        <v>1286</v>
      </c>
      <c r="H418" s="1" t="s">
        <v>33</v>
      </c>
      <c r="I418" s="1" t="s">
        <v>34</v>
      </c>
      <c r="J418" s="1" t="s">
        <v>1291</v>
      </c>
      <c r="K418" s="1" t="s">
        <v>1292</v>
      </c>
      <c r="L418" s="1" t="s">
        <v>56</v>
      </c>
      <c r="M418" s="1" t="s">
        <v>57</v>
      </c>
      <c r="N418" s="1" t="s">
        <v>1301</v>
      </c>
      <c r="O418" s="1" t="s">
        <v>1205</v>
      </c>
      <c r="P418" s="1" t="s">
        <v>1302</v>
      </c>
      <c r="Q418" s="5">
        <v>13</v>
      </c>
      <c r="R418" s="5">
        <v>35</v>
      </c>
      <c r="S418" s="1" t="s">
        <v>65</v>
      </c>
      <c r="T418" s="6">
        <v>69</v>
      </c>
      <c r="U418" s="6">
        <v>0</v>
      </c>
      <c r="V418" s="6">
        <f t="shared" si="24"/>
        <v>69</v>
      </c>
      <c r="W418" s="1" t="s">
        <v>53</v>
      </c>
      <c r="X418" s="7">
        <f t="shared" si="25"/>
        <v>2.2999999999999998</v>
      </c>
      <c r="Y418" s="1">
        <f t="shared" si="26"/>
        <v>2</v>
      </c>
      <c r="Z418" s="6">
        <f t="shared" si="27"/>
        <v>60</v>
      </c>
    </row>
    <row r="419" spans="2:26" x14ac:dyDescent="0.25">
      <c r="B419" s="1" t="s">
        <v>27</v>
      </c>
      <c r="C419" s="1" t="s">
        <v>28</v>
      </c>
      <c r="D419" s="1" t="s">
        <v>86</v>
      </c>
      <c r="E419" s="1" t="s">
        <v>402</v>
      </c>
      <c r="F419" s="1" t="s">
        <v>1285</v>
      </c>
      <c r="G419" s="1" t="s">
        <v>1286</v>
      </c>
      <c r="H419" s="1" t="s">
        <v>33</v>
      </c>
      <c r="I419" s="1" t="s">
        <v>34</v>
      </c>
      <c r="J419" s="1" t="s">
        <v>1291</v>
      </c>
      <c r="K419" s="1" t="s">
        <v>1292</v>
      </c>
      <c r="L419" s="1" t="s">
        <v>115</v>
      </c>
      <c r="M419" s="1" t="s">
        <v>116</v>
      </c>
      <c r="N419" s="1" t="s">
        <v>1303</v>
      </c>
      <c r="O419" s="1" t="s">
        <v>1205</v>
      </c>
      <c r="P419" s="1" t="s">
        <v>1304</v>
      </c>
      <c r="Q419" s="5">
        <v>13</v>
      </c>
      <c r="R419" s="5">
        <v>35</v>
      </c>
      <c r="S419" s="1" t="s">
        <v>65</v>
      </c>
      <c r="T419" s="6">
        <v>217</v>
      </c>
      <c r="U419" s="6">
        <v>0</v>
      </c>
      <c r="V419" s="6">
        <f t="shared" si="24"/>
        <v>217</v>
      </c>
      <c r="W419" s="1" t="s">
        <v>53</v>
      </c>
      <c r="X419" s="7">
        <f t="shared" si="25"/>
        <v>7.2333333333333334</v>
      </c>
      <c r="Y419" s="1">
        <f t="shared" si="26"/>
        <v>7</v>
      </c>
      <c r="Z419" s="6">
        <f t="shared" si="27"/>
        <v>210</v>
      </c>
    </row>
    <row r="420" spans="2:26" x14ac:dyDescent="0.25">
      <c r="B420" s="1" t="s">
        <v>27</v>
      </c>
      <c r="C420" s="1" t="s">
        <v>28</v>
      </c>
      <c r="D420" s="1" t="s">
        <v>86</v>
      </c>
      <c r="E420" s="1" t="s">
        <v>402</v>
      </c>
      <c r="F420" s="1" t="s">
        <v>1285</v>
      </c>
      <c r="G420" s="1" t="s">
        <v>1286</v>
      </c>
      <c r="H420" s="1" t="s">
        <v>500</v>
      </c>
      <c r="I420" s="1" t="s">
        <v>223</v>
      </c>
      <c r="J420" s="1" t="s">
        <v>1305</v>
      </c>
      <c r="K420" s="1" t="s">
        <v>1306</v>
      </c>
      <c r="L420" s="1" t="s">
        <v>115</v>
      </c>
      <c r="M420" s="1" t="s">
        <v>116</v>
      </c>
      <c r="N420" s="1" t="s">
        <v>1307</v>
      </c>
      <c r="O420" s="1" t="s">
        <v>1205</v>
      </c>
      <c r="P420" s="1" t="s">
        <v>1308</v>
      </c>
      <c r="Q420" s="5">
        <v>13</v>
      </c>
      <c r="R420" s="5">
        <v>35</v>
      </c>
      <c r="S420" s="1" t="s">
        <v>65</v>
      </c>
      <c r="T420" s="6">
        <v>120</v>
      </c>
      <c r="U420" s="6">
        <v>0</v>
      </c>
      <c r="V420" s="6">
        <f t="shared" si="24"/>
        <v>120</v>
      </c>
      <c r="W420" s="1" t="s">
        <v>53</v>
      </c>
      <c r="X420" s="7">
        <f t="shared" si="25"/>
        <v>4</v>
      </c>
      <c r="Y420" s="1">
        <f t="shared" si="26"/>
        <v>4</v>
      </c>
      <c r="Z420" s="6">
        <f t="shared" si="27"/>
        <v>120</v>
      </c>
    </row>
    <row r="421" spans="2:26" x14ac:dyDescent="0.25">
      <c r="B421" s="1" t="s">
        <v>27</v>
      </c>
      <c r="C421" s="1" t="s">
        <v>28</v>
      </c>
      <c r="D421" s="1" t="s">
        <v>86</v>
      </c>
      <c r="E421" s="1" t="s">
        <v>402</v>
      </c>
      <c r="F421" s="1" t="s">
        <v>1285</v>
      </c>
      <c r="G421" s="1" t="s">
        <v>1286</v>
      </c>
      <c r="H421" s="1" t="s">
        <v>517</v>
      </c>
      <c r="I421" s="1" t="s">
        <v>374</v>
      </c>
      <c r="J421" s="1" t="s">
        <v>1287</v>
      </c>
      <c r="K421" s="1" t="s">
        <v>1288</v>
      </c>
      <c r="L421" s="1" t="s">
        <v>468</v>
      </c>
      <c r="M421" s="1" t="s">
        <v>469</v>
      </c>
      <c r="N421" s="1" t="s">
        <v>1309</v>
      </c>
      <c r="O421" s="1" t="s">
        <v>1205</v>
      </c>
      <c r="P421" s="1" t="s">
        <v>1310</v>
      </c>
      <c r="Q421" s="5">
        <v>10.6</v>
      </c>
      <c r="R421" s="5">
        <v>30</v>
      </c>
      <c r="S421" s="1" t="s">
        <v>77</v>
      </c>
      <c r="T421" s="6">
        <v>74</v>
      </c>
      <c r="U421" s="6">
        <v>0</v>
      </c>
      <c r="V421" s="6">
        <f t="shared" si="24"/>
        <v>74</v>
      </c>
      <c r="W421" s="1" t="s">
        <v>53</v>
      </c>
      <c r="X421" s="7">
        <f t="shared" si="25"/>
        <v>2.4666666666666668</v>
      </c>
      <c r="Y421" s="1">
        <f t="shared" si="26"/>
        <v>2</v>
      </c>
      <c r="Z421" s="6">
        <f t="shared" si="27"/>
        <v>60</v>
      </c>
    </row>
    <row r="422" spans="2:26" x14ac:dyDescent="0.25">
      <c r="B422" s="1" t="s">
        <v>27</v>
      </c>
      <c r="C422" s="1" t="s">
        <v>28</v>
      </c>
      <c r="D422" s="1" t="s">
        <v>86</v>
      </c>
      <c r="E422" s="1" t="s">
        <v>402</v>
      </c>
      <c r="F422" s="1" t="s">
        <v>1285</v>
      </c>
      <c r="G422" s="1" t="s">
        <v>1286</v>
      </c>
      <c r="H422" s="1" t="s">
        <v>517</v>
      </c>
      <c r="I422" s="1" t="s">
        <v>374</v>
      </c>
      <c r="J422" s="1" t="s">
        <v>1287</v>
      </c>
      <c r="K422" s="1" t="s">
        <v>1288</v>
      </c>
      <c r="L422" s="1" t="s">
        <v>37</v>
      </c>
      <c r="M422" s="1" t="s">
        <v>38</v>
      </c>
      <c r="N422" s="1" t="s">
        <v>1311</v>
      </c>
      <c r="O422" s="1" t="s">
        <v>1205</v>
      </c>
      <c r="P422" s="1" t="s">
        <v>1312</v>
      </c>
      <c r="Q422" s="5">
        <v>10.6</v>
      </c>
      <c r="R422" s="5">
        <v>30</v>
      </c>
      <c r="S422" s="1" t="s">
        <v>77</v>
      </c>
      <c r="T422" s="6">
        <v>19</v>
      </c>
      <c r="U422" s="6">
        <v>0</v>
      </c>
      <c r="V422" s="6">
        <f t="shared" si="24"/>
        <v>19</v>
      </c>
      <c r="W422" s="1" t="s">
        <v>53</v>
      </c>
      <c r="X422" s="7">
        <f t="shared" si="25"/>
        <v>0.6333333333333333</v>
      </c>
      <c r="Y422" s="1">
        <f t="shared" si="26"/>
        <v>0</v>
      </c>
      <c r="Z422" s="6">
        <f t="shared" si="27"/>
        <v>0</v>
      </c>
    </row>
    <row r="423" spans="2:26" x14ac:dyDescent="0.25">
      <c r="B423" s="1" t="s">
        <v>27</v>
      </c>
      <c r="C423" s="1" t="s">
        <v>28</v>
      </c>
      <c r="D423" s="1" t="s">
        <v>86</v>
      </c>
      <c r="E423" s="1" t="s">
        <v>402</v>
      </c>
      <c r="F423" s="1" t="s">
        <v>1285</v>
      </c>
      <c r="G423" s="1" t="s">
        <v>1286</v>
      </c>
      <c r="H423" s="1" t="s">
        <v>517</v>
      </c>
      <c r="I423" s="1" t="s">
        <v>374</v>
      </c>
      <c r="J423" s="1" t="s">
        <v>1287</v>
      </c>
      <c r="K423" s="1" t="s">
        <v>1288</v>
      </c>
      <c r="L423" s="1" t="s">
        <v>45</v>
      </c>
      <c r="M423" s="1" t="s">
        <v>46</v>
      </c>
      <c r="N423" s="1" t="s">
        <v>1313</v>
      </c>
      <c r="O423" s="1" t="s">
        <v>1205</v>
      </c>
      <c r="P423" s="1" t="s">
        <v>1314</v>
      </c>
      <c r="Q423" s="5">
        <v>10.6</v>
      </c>
      <c r="R423" s="5">
        <v>30</v>
      </c>
      <c r="S423" s="1" t="s">
        <v>77</v>
      </c>
      <c r="T423" s="6">
        <v>141</v>
      </c>
      <c r="U423" s="6">
        <v>0</v>
      </c>
      <c r="V423" s="6">
        <f t="shared" si="24"/>
        <v>141</v>
      </c>
      <c r="W423" s="1" t="s">
        <v>53</v>
      </c>
      <c r="X423" s="7">
        <f t="shared" si="25"/>
        <v>4.7</v>
      </c>
      <c r="Y423" s="1">
        <f t="shared" si="26"/>
        <v>4</v>
      </c>
      <c r="Z423" s="6">
        <f t="shared" si="27"/>
        <v>120</v>
      </c>
    </row>
    <row r="424" spans="2:26" x14ac:dyDescent="0.25">
      <c r="B424" s="1" t="s">
        <v>27</v>
      </c>
      <c r="C424" s="1" t="s">
        <v>28</v>
      </c>
      <c r="D424" s="1" t="s">
        <v>86</v>
      </c>
      <c r="E424" s="1" t="s">
        <v>402</v>
      </c>
      <c r="F424" s="1" t="s">
        <v>1285</v>
      </c>
      <c r="G424" s="1" t="s">
        <v>1286</v>
      </c>
      <c r="H424" s="1" t="s">
        <v>517</v>
      </c>
      <c r="I424" s="1" t="s">
        <v>374</v>
      </c>
      <c r="J424" s="1" t="s">
        <v>1287</v>
      </c>
      <c r="K424" s="1" t="s">
        <v>1288</v>
      </c>
      <c r="L424" s="1" t="s">
        <v>49</v>
      </c>
      <c r="M424" s="1" t="s">
        <v>50</v>
      </c>
      <c r="N424" s="1" t="s">
        <v>1315</v>
      </c>
      <c r="O424" s="1" t="s">
        <v>1205</v>
      </c>
      <c r="P424" s="1" t="s">
        <v>1316</v>
      </c>
      <c r="Q424" s="5">
        <v>10.6</v>
      </c>
      <c r="R424" s="5">
        <v>30</v>
      </c>
      <c r="S424" s="1" t="s">
        <v>77</v>
      </c>
      <c r="T424" s="6">
        <v>218</v>
      </c>
      <c r="U424" s="6">
        <v>0</v>
      </c>
      <c r="V424" s="6">
        <f t="shared" si="24"/>
        <v>218</v>
      </c>
      <c r="W424" s="1" t="s">
        <v>53</v>
      </c>
      <c r="X424" s="7">
        <f t="shared" si="25"/>
        <v>7.2666666666666666</v>
      </c>
      <c r="Y424" s="1">
        <f t="shared" si="26"/>
        <v>7</v>
      </c>
      <c r="Z424" s="6">
        <f t="shared" si="27"/>
        <v>210</v>
      </c>
    </row>
    <row r="425" spans="2:26" x14ac:dyDescent="0.25">
      <c r="B425" s="1" t="s">
        <v>27</v>
      </c>
      <c r="C425" s="1" t="s">
        <v>28</v>
      </c>
      <c r="D425" s="1" t="s">
        <v>86</v>
      </c>
      <c r="E425" s="1" t="s">
        <v>402</v>
      </c>
      <c r="F425" s="1" t="s">
        <v>1285</v>
      </c>
      <c r="G425" s="1" t="s">
        <v>1286</v>
      </c>
      <c r="H425" s="1" t="s">
        <v>517</v>
      </c>
      <c r="I425" s="1" t="s">
        <v>374</v>
      </c>
      <c r="J425" s="1" t="s">
        <v>1287</v>
      </c>
      <c r="K425" s="1" t="s">
        <v>1288</v>
      </c>
      <c r="L425" s="1" t="s">
        <v>56</v>
      </c>
      <c r="M425" s="1" t="s">
        <v>57</v>
      </c>
      <c r="N425" s="1" t="s">
        <v>1317</v>
      </c>
      <c r="O425" s="1" t="s">
        <v>1205</v>
      </c>
      <c r="P425" s="1" t="s">
        <v>1318</v>
      </c>
      <c r="Q425" s="5">
        <v>10.6</v>
      </c>
      <c r="R425" s="5">
        <v>30</v>
      </c>
      <c r="S425" s="1" t="s">
        <v>77</v>
      </c>
      <c r="T425" s="6">
        <v>15</v>
      </c>
      <c r="U425" s="6">
        <v>0</v>
      </c>
      <c r="V425" s="6">
        <f t="shared" si="24"/>
        <v>15</v>
      </c>
      <c r="W425" s="1" t="s">
        <v>53</v>
      </c>
      <c r="X425" s="7">
        <f t="shared" si="25"/>
        <v>0.5</v>
      </c>
      <c r="Y425" s="1">
        <f t="shared" si="26"/>
        <v>0</v>
      </c>
      <c r="Z425" s="6">
        <f t="shared" si="27"/>
        <v>0</v>
      </c>
    </row>
    <row r="426" spans="2:26" x14ac:dyDescent="0.25">
      <c r="B426" s="1" t="s">
        <v>27</v>
      </c>
      <c r="C426" s="1" t="s">
        <v>28</v>
      </c>
      <c r="D426" s="1" t="s">
        <v>86</v>
      </c>
      <c r="E426" s="1" t="s">
        <v>402</v>
      </c>
      <c r="F426" s="1" t="s">
        <v>1285</v>
      </c>
      <c r="G426" s="1" t="s">
        <v>1286</v>
      </c>
      <c r="H426" s="1" t="s">
        <v>517</v>
      </c>
      <c r="I426" s="1" t="s">
        <v>374</v>
      </c>
      <c r="J426" s="1" t="s">
        <v>1287</v>
      </c>
      <c r="K426" s="1" t="s">
        <v>1288</v>
      </c>
      <c r="L426" s="1" t="s">
        <v>115</v>
      </c>
      <c r="M426" s="1" t="s">
        <v>116</v>
      </c>
      <c r="N426" s="1" t="s">
        <v>1319</v>
      </c>
      <c r="O426" s="1" t="s">
        <v>1205</v>
      </c>
      <c r="P426" s="1" t="s">
        <v>1320</v>
      </c>
      <c r="Q426" s="5">
        <v>10.6</v>
      </c>
      <c r="R426" s="5">
        <v>30</v>
      </c>
      <c r="S426" s="1" t="s">
        <v>77</v>
      </c>
      <c r="T426" s="6">
        <v>57</v>
      </c>
      <c r="U426" s="6">
        <v>0</v>
      </c>
      <c r="V426" s="6">
        <f t="shared" si="24"/>
        <v>57</v>
      </c>
      <c r="W426" s="1" t="s">
        <v>53</v>
      </c>
      <c r="X426" s="7">
        <f t="shared" si="25"/>
        <v>1.9</v>
      </c>
      <c r="Y426" s="1">
        <f t="shared" si="26"/>
        <v>1</v>
      </c>
      <c r="Z426" s="6">
        <f t="shared" si="27"/>
        <v>30</v>
      </c>
    </row>
    <row r="427" spans="2:26" x14ac:dyDescent="0.25">
      <c r="B427" s="1" t="s">
        <v>27</v>
      </c>
      <c r="C427" s="1" t="s">
        <v>28</v>
      </c>
      <c r="D427" s="1" t="s">
        <v>86</v>
      </c>
      <c r="E427" s="1" t="s">
        <v>402</v>
      </c>
      <c r="F427" s="1" t="s">
        <v>1285</v>
      </c>
      <c r="G427" s="1" t="s">
        <v>1286</v>
      </c>
      <c r="H427" s="1" t="s">
        <v>517</v>
      </c>
      <c r="I427" s="1" t="s">
        <v>374</v>
      </c>
      <c r="J427" s="1" t="s">
        <v>1291</v>
      </c>
      <c r="K427" s="1" t="s">
        <v>1292</v>
      </c>
      <c r="L427" s="1" t="s">
        <v>468</v>
      </c>
      <c r="M427" s="1" t="s">
        <v>469</v>
      </c>
      <c r="N427" s="1" t="s">
        <v>1321</v>
      </c>
      <c r="O427" s="1" t="s">
        <v>1205</v>
      </c>
      <c r="P427" s="1" t="s">
        <v>1322</v>
      </c>
      <c r="Q427" s="5">
        <v>13</v>
      </c>
      <c r="R427" s="5">
        <v>35</v>
      </c>
      <c r="S427" s="1" t="s">
        <v>65</v>
      </c>
      <c r="T427" s="6">
        <v>38</v>
      </c>
      <c r="U427" s="6">
        <v>0</v>
      </c>
      <c r="V427" s="6">
        <f t="shared" si="24"/>
        <v>38</v>
      </c>
      <c r="W427" s="1" t="s">
        <v>53</v>
      </c>
      <c r="X427" s="7">
        <f t="shared" si="25"/>
        <v>1.2666666666666666</v>
      </c>
      <c r="Y427" s="1">
        <f t="shared" si="26"/>
        <v>1</v>
      </c>
      <c r="Z427" s="6">
        <f t="shared" si="27"/>
        <v>30</v>
      </c>
    </row>
    <row r="428" spans="2:26" x14ac:dyDescent="0.25">
      <c r="B428" s="1" t="s">
        <v>27</v>
      </c>
      <c r="C428" s="1" t="s">
        <v>28</v>
      </c>
      <c r="D428" s="1" t="s">
        <v>86</v>
      </c>
      <c r="E428" s="1" t="s">
        <v>402</v>
      </c>
      <c r="F428" s="1" t="s">
        <v>1285</v>
      </c>
      <c r="G428" s="1" t="s">
        <v>1286</v>
      </c>
      <c r="H428" s="1" t="s">
        <v>517</v>
      </c>
      <c r="I428" s="1" t="s">
        <v>374</v>
      </c>
      <c r="J428" s="1" t="s">
        <v>1291</v>
      </c>
      <c r="K428" s="1" t="s">
        <v>1292</v>
      </c>
      <c r="L428" s="1" t="s">
        <v>37</v>
      </c>
      <c r="M428" s="1" t="s">
        <v>38</v>
      </c>
      <c r="N428" s="1" t="s">
        <v>1323</v>
      </c>
      <c r="O428" s="1" t="s">
        <v>1205</v>
      </c>
      <c r="P428" s="1" t="s">
        <v>1324</v>
      </c>
      <c r="Q428" s="5">
        <v>13</v>
      </c>
      <c r="R428" s="5">
        <v>35</v>
      </c>
      <c r="S428" s="1" t="s">
        <v>65</v>
      </c>
      <c r="T428" s="6">
        <v>101</v>
      </c>
      <c r="U428" s="6">
        <v>0</v>
      </c>
      <c r="V428" s="6">
        <f t="shared" si="24"/>
        <v>101</v>
      </c>
      <c r="W428" s="1" t="s">
        <v>53</v>
      </c>
      <c r="X428" s="7">
        <f t="shared" si="25"/>
        <v>3.3666666666666667</v>
      </c>
      <c r="Y428" s="1">
        <f t="shared" si="26"/>
        <v>3</v>
      </c>
      <c r="Z428" s="6">
        <f t="shared" si="27"/>
        <v>90</v>
      </c>
    </row>
    <row r="429" spans="2:26" x14ac:dyDescent="0.25">
      <c r="B429" s="1" t="s">
        <v>27</v>
      </c>
      <c r="C429" s="1" t="s">
        <v>28</v>
      </c>
      <c r="D429" s="1" t="s">
        <v>86</v>
      </c>
      <c r="E429" s="1" t="s">
        <v>402</v>
      </c>
      <c r="F429" s="1" t="s">
        <v>1285</v>
      </c>
      <c r="G429" s="1" t="s">
        <v>1286</v>
      </c>
      <c r="H429" s="1" t="s">
        <v>517</v>
      </c>
      <c r="I429" s="1" t="s">
        <v>374</v>
      </c>
      <c r="J429" s="1" t="s">
        <v>1291</v>
      </c>
      <c r="K429" s="1" t="s">
        <v>1292</v>
      </c>
      <c r="L429" s="1" t="s">
        <v>45</v>
      </c>
      <c r="M429" s="1" t="s">
        <v>46</v>
      </c>
      <c r="N429" s="1" t="s">
        <v>1325</v>
      </c>
      <c r="O429" s="1" t="s">
        <v>1205</v>
      </c>
      <c r="P429" s="1" t="s">
        <v>1326</v>
      </c>
      <c r="Q429" s="5">
        <v>13</v>
      </c>
      <c r="R429" s="5">
        <v>35</v>
      </c>
      <c r="S429" s="1" t="s">
        <v>65</v>
      </c>
      <c r="T429" s="6">
        <v>133</v>
      </c>
      <c r="U429" s="6">
        <v>0</v>
      </c>
      <c r="V429" s="6">
        <f t="shared" si="24"/>
        <v>133</v>
      </c>
      <c r="W429" s="1" t="s">
        <v>53</v>
      </c>
      <c r="X429" s="7">
        <f t="shared" si="25"/>
        <v>4.4333333333333336</v>
      </c>
      <c r="Y429" s="1">
        <f t="shared" si="26"/>
        <v>4</v>
      </c>
      <c r="Z429" s="6">
        <f t="shared" si="27"/>
        <v>120</v>
      </c>
    </row>
    <row r="430" spans="2:26" x14ac:dyDescent="0.25">
      <c r="B430" s="1" t="s">
        <v>27</v>
      </c>
      <c r="C430" s="1" t="s">
        <v>28</v>
      </c>
      <c r="D430" s="1" t="s">
        <v>86</v>
      </c>
      <c r="E430" s="1" t="s">
        <v>402</v>
      </c>
      <c r="F430" s="1" t="s">
        <v>1285</v>
      </c>
      <c r="G430" s="1" t="s">
        <v>1286</v>
      </c>
      <c r="H430" s="1" t="s">
        <v>517</v>
      </c>
      <c r="I430" s="1" t="s">
        <v>374</v>
      </c>
      <c r="J430" s="1" t="s">
        <v>1291</v>
      </c>
      <c r="K430" s="1" t="s">
        <v>1292</v>
      </c>
      <c r="L430" s="1" t="s">
        <v>49</v>
      </c>
      <c r="M430" s="1" t="s">
        <v>50</v>
      </c>
      <c r="N430" s="1" t="s">
        <v>1327</v>
      </c>
      <c r="O430" s="1" t="s">
        <v>1205</v>
      </c>
      <c r="P430" s="1" t="s">
        <v>1328</v>
      </c>
      <c r="Q430" s="5">
        <v>13</v>
      </c>
      <c r="R430" s="5">
        <v>35</v>
      </c>
      <c r="S430" s="1" t="s">
        <v>65</v>
      </c>
      <c r="T430" s="6">
        <v>89</v>
      </c>
      <c r="U430" s="6">
        <v>0</v>
      </c>
      <c r="V430" s="6">
        <f t="shared" si="24"/>
        <v>89</v>
      </c>
      <c r="W430" s="1" t="s">
        <v>53</v>
      </c>
      <c r="X430" s="7">
        <f t="shared" si="25"/>
        <v>2.9666666666666668</v>
      </c>
      <c r="Y430" s="1">
        <f t="shared" si="26"/>
        <v>2</v>
      </c>
      <c r="Z430" s="6">
        <f t="shared" si="27"/>
        <v>60</v>
      </c>
    </row>
    <row r="431" spans="2:26" x14ac:dyDescent="0.25">
      <c r="B431" s="1" t="s">
        <v>27</v>
      </c>
      <c r="C431" s="1" t="s">
        <v>28</v>
      </c>
      <c r="D431" s="1" t="s">
        <v>86</v>
      </c>
      <c r="E431" s="1" t="s">
        <v>402</v>
      </c>
      <c r="F431" s="1" t="s">
        <v>1285</v>
      </c>
      <c r="G431" s="1" t="s">
        <v>1286</v>
      </c>
      <c r="H431" s="1" t="s">
        <v>517</v>
      </c>
      <c r="I431" s="1" t="s">
        <v>374</v>
      </c>
      <c r="J431" s="1" t="s">
        <v>1291</v>
      </c>
      <c r="K431" s="1" t="s">
        <v>1292</v>
      </c>
      <c r="L431" s="1" t="s">
        <v>56</v>
      </c>
      <c r="M431" s="1" t="s">
        <v>57</v>
      </c>
      <c r="N431" s="1" t="s">
        <v>1329</v>
      </c>
      <c r="O431" s="1" t="s">
        <v>1205</v>
      </c>
      <c r="P431" s="1" t="s">
        <v>1330</v>
      </c>
      <c r="Q431" s="5">
        <v>13</v>
      </c>
      <c r="R431" s="5">
        <v>35</v>
      </c>
      <c r="S431" s="1" t="s">
        <v>65</v>
      </c>
      <c r="T431" s="6">
        <v>116</v>
      </c>
      <c r="U431" s="6">
        <v>0</v>
      </c>
      <c r="V431" s="6">
        <f t="shared" si="24"/>
        <v>116</v>
      </c>
      <c r="W431" s="1" t="s">
        <v>53</v>
      </c>
      <c r="X431" s="7">
        <f t="shared" si="25"/>
        <v>3.8666666666666667</v>
      </c>
      <c r="Y431" s="1">
        <f t="shared" si="26"/>
        <v>3</v>
      </c>
      <c r="Z431" s="6">
        <f t="shared" si="27"/>
        <v>90</v>
      </c>
    </row>
    <row r="432" spans="2:26" x14ac:dyDescent="0.25">
      <c r="B432" s="1" t="s">
        <v>27</v>
      </c>
      <c r="C432" s="1" t="s">
        <v>28</v>
      </c>
      <c r="D432" s="1" t="s">
        <v>86</v>
      </c>
      <c r="E432" s="1" t="s">
        <v>402</v>
      </c>
      <c r="F432" s="1" t="s">
        <v>1285</v>
      </c>
      <c r="G432" s="1" t="s">
        <v>1286</v>
      </c>
      <c r="H432" s="1" t="s">
        <v>517</v>
      </c>
      <c r="I432" s="1" t="s">
        <v>374</v>
      </c>
      <c r="J432" s="1" t="s">
        <v>1291</v>
      </c>
      <c r="K432" s="1" t="s">
        <v>1292</v>
      </c>
      <c r="L432" s="1" t="s">
        <v>115</v>
      </c>
      <c r="M432" s="1" t="s">
        <v>116</v>
      </c>
      <c r="N432" s="1" t="s">
        <v>1331</v>
      </c>
      <c r="O432" s="1" t="s">
        <v>1205</v>
      </c>
      <c r="P432" s="1" t="s">
        <v>1332</v>
      </c>
      <c r="Q432" s="5">
        <v>13</v>
      </c>
      <c r="R432" s="5">
        <v>35</v>
      </c>
      <c r="S432" s="1" t="s">
        <v>65</v>
      </c>
      <c r="T432" s="6">
        <v>71</v>
      </c>
      <c r="U432" s="6">
        <v>0</v>
      </c>
      <c r="V432" s="6">
        <f t="shared" si="24"/>
        <v>71</v>
      </c>
      <c r="W432" s="1" t="s">
        <v>53</v>
      </c>
      <c r="X432" s="7">
        <f t="shared" si="25"/>
        <v>2.3666666666666667</v>
      </c>
      <c r="Y432" s="1">
        <f t="shared" si="26"/>
        <v>2</v>
      </c>
      <c r="Z432" s="6">
        <f t="shared" si="27"/>
        <v>60</v>
      </c>
    </row>
    <row r="433" spans="2:26" x14ac:dyDescent="0.25">
      <c r="B433" s="1" t="s">
        <v>27</v>
      </c>
      <c r="C433" s="1" t="s">
        <v>28</v>
      </c>
      <c r="D433" s="1" t="s">
        <v>86</v>
      </c>
      <c r="E433" s="1" t="s">
        <v>402</v>
      </c>
      <c r="F433" s="1" t="s">
        <v>1285</v>
      </c>
      <c r="G433" s="1" t="s">
        <v>1286</v>
      </c>
      <c r="H433" s="1" t="s">
        <v>1202</v>
      </c>
      <c r="I433" s="1" t="s">
        <v>1203</v>
      </c>
      <c r="J433" s="1" t="s">
        <v>1287</v>
      </c>
      <c r="K433" s="1" t="s">
        <v>1288</v>
      </c>
      <c r="L433" s="1" t="s">
        <v>468</v>
      </c>
      <c r="M433" s="1" t="s">
        <v>469</v>
      </c>
      <c r="N433" s="1" t="s">
        <v>1333</v>
      </c>
      <c r="O433" s="1" t="s">
        <v>1205</v>
      </c>
      <c r="P433" s="1" t="s">
        <v>1334</v>
      </c>
      <c r="Q433" s="5">
        <v>10.6</v>
      </c>
      <c r="R433" s="5">
        <v>30</v>
      </c>
      <c r="S433" s="1" t="s">
        <v>77</v>
      </c>
      <c r="T433" s="6">
        <v>20</v>
      </c>
      <c r="U433" s="6">
        <v>0</v>
      </c>
      <c r="V433" s="6">
        <f t="shared" si="24"/>
        <v>20</v>
      </c>
      <c r="W433" s="1" t="s">
        <v>53</v>
      </c>
      <c r="X433" s="7">
        <f t="shared" si="25"/>
        <v>0.66666666666666663</v>
      </c>
      <c r="Y433" s="1">
        <f t="shared" si="26"/>
        <v>0</v>
      </c>
      <c r="Z433" s="6">
        <f t="shared" si="27"/>
        <v>0</v>
      </c>
    </row>
    <row r="434" spans="2:26" x14ac:dyDescent="0.25">
      <c r="B434" s="1" t="s">
        <v>27</v>
      </c>
      <c r="C434" s="1" t="s">
        <v>28</v>
      </c>
      <c r="D434" s="1" t="s">
        <v>86</v>
      </c>
      <c r="E434" s="1" t="s">
        <v>402</v>
      </c>
      <c r="F434" s="1" t="s">
        <v>1285</v>
      </c>
      <c r="G434" s="1" t="s">
        <v>1286</v>
      </c>
      <c r="H434" s="1" t="s">
        <v>1202</v>
      </c>
      <c r="I434" s="1" t="s">
        <v>1203</v>
      </c>
      <c r="J434" s="1" t="s">
        <v>1287</v>
      </c>
      <c r="K434" s="1" t="s">
        <v>1288</v>
      </c>
      <c r="L434" s="1" t="s">
        <v>37</v>
      </c>
      <c r="M434" s="1" t="s">
        <v>38</v>
      </c>
      <c r="N434" s="1" t="s">
        <v>1335</v>
      </c>
      <c r="O434" s="1" t="s">
        <v>1205</v>
      </c>
      <c r="P434" s="1" t="s">
        <v>1336</v>
      </c>
      <c r="Q434" s="5">
        <v>10.6</v>
      </c>
      <c r="R434" s="5">
        <v>30</v>
      </c>
      <c r="S434" s="1" t="s">
        <v>77</v>
      </c>
      <c r="T434" s="6">
        <v>25</v>
      </c>
      <c r="U434" s="6">
        <v>0</v>
      </c>
      <c r="V434" s="6">
        <f t="shared" si="24"/>
        <v>25</v>
      </c>
      <c r="W434" s="1" t="s">
        <v>53</v>
      </c>
      <c r="X434" s="7">
        <f t="shared" si="25"/>
        <v>0.83333333333333337</v>
      </c>
      <c r="Y434" s="1">
        <f t="shared" si="26"/>
        <v>0</v>
      </c>
      <c r="Z434" s="6">
        <f t="shared" si="27"/>
        <v>0</v>
      </c>
    </row>
    <row r="435" spans="2:26" x14ac:dyDescent="0.25">
      <c r="B435" s="1" t="s">
        <v>27</v>
      </c>
      <c r="C435" s="1" t="s">
        <v>28</v>
      </c>
      <c r="D435" s="1" t="s">
        <v>86</v>
      </c>
      <c r="E435" s="1" t="s">
        <v>402</v>
      </c>
      <c r="F435" s="1" t="s">
        <v>1285</v>
      </c>
      <c r="G435" s="1" t="s">
        <v>1286</v>
      </c>
      <c r="H435" s="1" t="s">
        <v>1202</v>
      </c>
      <c r="I435" s="1" t="s">
        <v>1203</v>
      </c>
      <c r="J435" s="1" t="s">
        <v>1287</v>
      </c>
      <c r="K435" s="1" t="s">
        <v>1288</v>
      </c>
      <c r="L435" s="1" t="s">
        <v>45</v>
      </c>
      <c r="M435" s="1" t="s">
        <v>46</v>
      </c>
      <c r="N435" s="1" t="s">
        <v>1337</v>
      </c>
      <c r="O435" s="1" t="s">
        <v>1205</v>
      </c>
      <c r="P435" s="1" t="s">
        <v>1338</v>
      </c>
      <c r="Q435" s="5">
        <v>10.6</v>
      </c>
      <c r="R435" s="5">
        <v>30</v>
      </c>
      <c r="S435" s="1" t="s">
        <v>77</v>
      </c>
      <c r="T435" s="6">
        <v>276</v>
      </c>
      <c r="U435" s="6">
        <v>0</v>
      </c>
      <c r="V435" s="6">
        <f t="shared" si="24"/>
        <v>276</v>
      </c>
      <c r="W435" s="1" t="s">
        <v>53</v>
      </c>
      <c r="X435" s="7">
        <f t="shared" si="25"/>
        <v>9.1999999999999993</v>
      </c>
      <c r="Y435" s="1">
        <f t="shared" si="26"/>
        <v>9</v>
      </c>
      <c r="Z435" s="6">
        <f t="shared" si="27"/>
        <v>270</v>
      </c>
    </row>
    <row r="436" spans="2:26" x14ac:dyDescent="0.25">
      <c r="B436" s="1" t="s">
        <v>27</v>
      </c>
      <c r="C436" s="1" t="s">
        <v>28</v>
      </c>
      <c r="D436" s="1" t="s">
        <v>86</v>
      </c>
      <c r="E436" s="1" t="s">
        <v>402</v>
      </c>
      <c r="F436" s="1" t="s">
        <v>1285</v>
      </c>
      <c r="G436" s="1" t="s">
        <v>1286</v>
      </c>
      <c r="H436" s="1" t="s">
        <v>1202</v>
      </c>
      <c r="I436" s="1" t="s">
        <v>1203</v>
      </c>
      <c r="J436" s="1" t="s">
        <v>1287</v>
      </c>
      <c r="K436" s="1" t="s">
        <v>1288</v>
      </c>
      <c r="L436" s="1" t="s">
        <v>49</v>
      </c>
      <c r="M436" s="1" t="s">
        <v>50</v>
      </c>
      <c r="N436" s="1" t="s">
        <v>1339</v>
      </c>
      <c r="O436" s="1" t="s">
        <v>1205</v>
      </c>
      <c r="P436" s="1" t="s">
        <v>1340</v>
      </c>
      <c r="Q436" s="5">
        <v>10.6</v>
      </c>
      <c r="R436" s="5">
        <v>30</v>
      </c>
      <c r="S436" s="1" t="s">
        <v>77</v>
      </c>
      <c r="T436" s="6">
        <v>182</v>
      </c>
      <c r="U436" s="6">
        <v>0</v>
      </c>
      <c r="V436" s="6">
        <f t="shared" si="24"/>
        <v>182</v>
      </c>
      <c r="W436" s="1" t="s">
        <v>53</v>
      </c>
      <c r="X436" s="7">
        <f t="shared" si="25"/>
        <v>6.0666666666666664</v>
      </c>
      <c r="Y436" s="1">
        <f t="shared" si="26"/>
        <v>6</v>
      </c>
      <c r="Z436" s="6">
        <f t="shared" si="27"/>
        <v>180</v>
      </c>
    </row>
    <row r="437" spans="2:26" x14ac:dyDescent="0.25">
      <c r="B437" s="1" t="s">
        <v>27</v>
      </c>
      <c r="C437" s="1" t="s">
        <v>28</v>
      </c>
      <c r="D437" s="1" t="s">
        <v>86</v>
      </c>
      <c r="E437" s="1" t="s">
        <v>402</v>
      </c>
      <c r="F437" s="1" t="s">
        <v>1285</v>
      </c>
      <c r="G437" s="1" t="s">
        <v>1286</v>
      </c>
      <c r="H437" s="1" t="s">
        <v>1202</v>
      </c>
      <c r="I437" s="1" t="s">
        <v>1203</v>
      </c>
      <c r="J437" s="1" t="s">
        <v>1287</v>
      </c>
      <c r="K437" s="1" t="s">
        <v>1288</v>
      </c>
      <c r="L437" s="1" t="s">
        <v>56</v>
      </c>
      <c r="M437" s="1" t="s">
        <v>57</v>
      </c>
      <c r="N437" s="1" t="s">
        <v>1341</v>
      </c>
      <c r="O437" s="1" t="s">
        <v>1205</v>
      </c>
      <c r="P437" s="1" t="s">
        <v>1342</v>
      </c>
      <c r="Q437" s="5">
        <v>10.6</v>
      </c>
      <c r="R437" s="5">
        <v>30</v>
      </c>
      <c r="S437" s="1" t="s">
        <v>77</v>
      </c>
      <c r="T437" s="6">
        <v>201</v>
      </c>
      <c r="U437" s="6">
        <v>0</v>
      </c>
      <c r="V437" s="6">
        <f t="shared" si="24"/>
        <v>201</v>
      </c>
      <c r="W437" s="1" t="s">
        <v>53</v>
      </c>
      <c r="X437" s="7">
        <f t="shared" si="25"/>
        <v>6.7</v>
      </c>
      <c r="Y437" s="1">
        <f t="shared" si="26"/>
        <v>6</v>
      </c>
      <c r="Z437" s="6">
        <f t="shared" si="27"/>
        <v>180</v>
      </c>
    </row>
    <row r="438" spans="2:26" x14ac:dyDescent="0.25">
      <c r="B438" s="1" t="s">
        <v>27</v>
      </c>
      <c r="C438" s="1" t="s">
        <v>28</v>
      </c>
      <c r="D438" s="1" t="s">
        <v>86</v>
      </c>
      <c r="E438" s="1" t="s">
        <v>402</v>
      </c>
      <c r="F438" s="1" t="s">
        <v>1285</v>
      </c>
      <c r="G438" s="1" t="s">
        <v>1286</v>
      </c>
      <c r="H438" s="1" t="s">
        <v>1202</v>
      </c>
      <c r="I438" s="1" t="s">
        <v>1203</v>
      </c>
      <c r="J438" s="1" t="s">
        <v>1287</v>
      </c>
      <c r="K438" s="1" t="s">
        <v>1288</v>
      </c>
      <c r="L438" s="1" t="s">
        <v>115</v>
      </c>
      <c r="M438" s="1" t="s">
        <v>116</v>
      </c>
      <c r="N438" s="1" t="s">
        <v>1343</v>
      </c>
      <c r="O438" s="1" t="s">
        <v>1205</v>
      </c>
      <c r="P438" s="1" t="s">
        <v>1344</v>
      </c>
      <c r="Q438" s="5">
        <v>10.6</v>
      </c>
      <c r="R438" s="5">
        <v>30</v>
      </c>
      <c r="S438" s="1" t="s">
        <v>77</v>
      </c>
      <c r="T438" s="6">
        <v>229</v>
      </c>
      <c r="U438" s="6">
        <v>0</v>
      </c>
      <c r="V438" s="6">
        <f t="shared" si="24"/>
        <v>229</v>
      </c>
      <c r="W438" s="1" t="s">
        <v>53</v>
      </c>
      <c r="X438" s="7">
        <f t="shared" si="25"/>
        <v>7.6333333333333337</v>
      </c>
      <c r="Y438" s="1">
        <f t="shared" si="26"/>
        <v>7</v>
      </c>
      <c r="Z438" s="6">
        <f t="shared" si="27"/>
        <v>210</v>
      </c>
    </row>
    <row r="439" spans="2:26" x14ac:dyDescent="0.25">
      <c r="B439" s="1" t="s">
        <v>27</v>
      </c>
      <c r="C439" s="1" t="s">
        <v>28</v>
      </c>
      <c r="D439" s="1" t="s">
        <v>86</v>
      </c>
      <c r="E439" s="1" t="s">
        <v>402</v>
      </c>
      <c r="F439" s="1" t="s">
        <v>1285</v>
      </c>
      <c r="G439" s="1" t="s">
        <v>1286</v>
      </c>
      <c r="H439" s="1" t="s">
        <v>589</v>
      </c>
      <c r="I439" s="1" t="s">
        <v>590</v>
      </c>
      <c r="J439" s="1" t="s">
        <v>1345</v>
      </c>
      <c r="K439" s="1" t="s">
        <v>1346</v>
      </c>
      <c r="L439" s="1" t="s">
        <v>468</v>
      </c>
      <c r="M439" s="1" t="s">
        <v>469</v>
      </c>
      <c r="N439" s="1" t="s">
        <v>1347</v>
      </c>
      <c r="O439" s="1" t="s">
        <v>1205</v>
      </c>
      <c r="P439" s="1" t="s">
        <v>1348</v>
      </c>
      <c r="Q439" s="5">
        <v>13</v>
      </c>
      <c r="R439" s="5">
        <v>35</v>
      </c>
      <c r="S439" s="1" t="s">
        <v>65</v>
      </c>
      <c r="T439" s="6">
        <v>95</v>
      </c>
      <c r="U439" s="6">
        <v>0</v>
      </c>
      <c r="V439" s="6">
        <f t="shared" si="24"/>
        <v>95</v>
      </c>
      <c r="W439" s="1" t="s">
        <v>53</v>
      </c>
      <c r="X439" s="7">
        <f t="shared" si="25"/>
        <v>3.1666666666666665</v>
      </c>
      <c r="Y439" s="1">
        <f t="shared" si="26"/>
        <v>3</v>
      </c>
      <c r="Z439" s="6">
        <f t="shared" si="27"/>
        <v>90</v>
      </c>
    </row>
    <row r="440" spans="2:26" x14ac:dyDescent="0.25">
      <c r="B440" s="1" t="s">
        <v>27</v>
      </c>
      <c r="C440" s="1" t="s">
        <v>28</v>
      </c>
      <c r="D440" s="1" t="s">
        <v>86</v>
      </c>
      <c r="E440" s="1" t="s">
        <v>402</v>
      </c>
      <c r="F440" s="1" t="s">
        <v>1285</v>
      </c>
      <c r="G440" s="1" t="s">
        <v>1286</v>
      </c>
      <c r="H440" s="1" t="s">
        <v>589</v>
      </c>
      <c r="I440" s="1" t="s">
        <v>590</v>
      </c>
      <c r="J440" s="1" t="s">
        <v>1345</v>
      </c>
      <c r="K440" s="1" t="s">
        <v>1346</v>
      </c>
      <c r="L440" s="1" t="s">
        <v>37</v>
      </c>
      <c r="M440" s="1" t="s">
        <v>38</v>
      </c>
      <c r="N440" s="1" t="s">
        <v>1349</v>
      </c>
      <c r="O440" s="1" t="s">
        <v>1205</v>
      </c>
      <c r="P440" s="1" t="s">
        <v>1350</v>
      </c>
      <c r="Q440" s="5">
        <v>13</v>
      </c>
      <c r="R440" s="5">
        <v>35</v>
      </c>
      <c r="S440" s="1" t="s">
        <v>65</v>
      </c>
      <c r="T440" s="6">
        <v>0</v>
      </c>
      <c r="U440" s="6">
        <v>0</v>
      </c>
      <c r="V440" s="6">
        <f t="shared" si="24"/>
        <v>0</v>
      </c>
      <c r="W440" s="1" t="s">
        <v>53</v>
      </c>
      <c r="X440" s="7">
        <f t="shared" si="25"/>
        <v>0</v>
      </c>
      <c r="Y440" s="1">
        <f t="shared" si="26"/>
        <v>0</v>
      </c>
      <c r="Z440" s="6">
        <f t="shared" si="27"/>
        <v>0</v>
      </c>
    </row>
    <row r="441" spans="2:26" x14ac:dyDescent="0.25">
      <c r="B441" s="1" t="s">
        <v>27</v>
      </c>
      <c r="C441" s="1" t="s">
        <v>28</v>
      </c>
      <c r="D441" s="1" t="s">
        <v>86</v>
      </c>
      <c r="E441" s="1" t="s">
        <v>402</v>
      </c>
      <c r="F441" s="1" t="s">
        <v>1285</v>
      </c>
      <c r="G441" s="1" t="s">
        <v>1286</v>
      </c>
      <c r="H441" s="1" t="s">
        <v>589</v>
      </c>
      <c r="I441" s="1" t="s">
        <v>590</v>
      </c>
      <c r="J441" s="1" t="s">
        <v>1345</v>
      </c>
      <c r="K441" s="1" t="s">
        <v>1346</v>
      </c>
      <c r="L441" s="1" t="s">
        <v>45</v>
      </c>
      <c r="M441" s="1" t="s">
        <v>46</v>
      </c>
      <c r="N441" s="1" t="s">
        <v>1351</v>
      </c>
      <c r="O441" s="1" t="s">
        <v>1205</v>
      </c>
      <c r="P441" s="1" t="s">
        <v>1352</v>
      </c>
      <c r="Q441" s="5">
        <v>13</v>
      </c>
      <c r="R441" s="5">
        <v>35</v>
      </c>
      <c r="S441" s="1" t="s">
        <v>65</v>
      </c>
      <c r="T441" s="6">
        <v>0</v>
      </c>
      <c r="U441" s="6">
        <v>0</v>
      </c>
      <c r="V441" s="6">
        <f t="shared" si="24"/>
        <v>0</v>
      </c>
      <c r="W441" s="1" t="s">
        <v>53</v>
      </c>
      <c r="X441" s="7">
        <f t="shared" si="25"/>
        <v>0</v>
      </c>
      <c r="Y441" s="1">
        <f t="shared" si="26"/>
        <v>0</v>
      </c>
      <c r="Z441" s="6">
        <f t="shared" si="27"/>
        <v>0</v>
      </c>
    </row>
    <row r="442" spans="2:26" x14ac:dyDescent="0.25">
      <c r="B442" s="1" t="s">
        <v>27</v>
      </c>
      <c r="C442" s="1" t="s">
        <v>28</v>
      </c>
      <c r="D442" s="1" t="s">
        <v>86</v>
      </c>
      <c r="E442" s="1" t="s">
        <v>402</v>
      </c>
      <c r="F442" s="1" t="s">
        <v>1285</v>
      </c>
      <c r="G442" s="1" t="s">
        <v>1286</v>
      </c>
      <c r="H442" s="1" t="s">
        <v>589</v>
      </c>
      <c r="I442" s="1" t="s">
        <v>590</v>
      </c>
      <c r="J442" s="1" t="s">
        <v>1345</v>
      </c>
      <c r="K442" s="1" t="s">
        <v>1346</v>
      </c>
      <c r="L442" s="1" t="s">
        <v>49</v>
      </c>
      <c r="M442" s="1" t="s">
        <v>50</v>
      </c>
      <c r="N442" s="1" t="s">
        <v>1353</v>
      </c>
      <c r="O442" s="1" t="s">
        <v>1205</v>
      </c>
      <c r="P442" s="1" t="s">
        <v>1354</v>
      </c>
      <c r="Q442" s="5">
        <v>13</v>
      </c>
      <c r="R442" s="5">
        <v>35</v>
      </c>
      <c r="S442" s="1" t="s">
        <v>65</v>
      </c>
      <c r="T442" s="6">
        <v>0</v>
      </c>
      <c r="U442" s="6">
        <v>0</v>
      </c>
      <c r="V442" s="6">
        <f t="shared" si="24"/>
        <v>0</v>
      </c>
      <c r="W442" s="1" t="s">
        <v>53</v>
      </c>
      <c r="X442" s="7">
        <f t="shared" si="25"/>
        <v>0</v>
      </c>
      <c r="Y442" s="1">
        <f t="shared" si="26"/>
        <v>0</v>
      </c>
      <c r="Z442" s="6">
        <f t="shared" si="27"/>
        <v>0</v>
      </c>
    </row>
    <row r="443" spans="2:26" x14ac:dyDescent="0.25">
      <c r="B443" s="1" t="s">
        <v>27</v>
      </c>
      <c r="C443" s="1" t="s">
        <v>28</v>
      </c>
      <c r="D443" s="1" t="s">
        <v>86</v>
      </c>
      <c r="E443" s="1" t="s">
        <v>402</v>
      </c>
      <c r="F443" s="1" t="s">
        <v>1285</v>
      </c>
      <c r="G443" s="1" t="s">
        <v>1286</v>
      </c>
      <c r="H443" s="1" t="s">
        <v>589</v>
      </c>
      <c r="I443" s="1" t="s">
        <v>590</v>
      </c>
      <c r="J443" s="1" t="s">
        <v>1345</v>
      </c>
      <c r="K443" s="1" t="s">
        <v>1346</v>
      </c>
      <c r="L443" s="1" t="s">
        <v>56</v>
      </c>
      <c r="M443" s="1" t="s">
        <v>57</v>
      </c>
      <c r="N443" s="1" t="s">
        <v>1355</v>
      </c>
      <c r="O443" s="1" t="s">
        <v>1205</v>
      </c>
      <c r="P443" s="1" t="s">
        <v>1356</v>
      </c>
      <c r="Q443" s="5">
        <v>13</v>
      </c>
      <c r="R443" s="5">
        <v>35</v>
      </c>
      <c r="S443" s="1" t="s">
        <v>65</v>
      </c>
      <c r="T443" s="6">
        <v>71</v>
      </c>
      <c r="U443" s="6">
        <v>0</v>
      </c>
      <c r="V443" s="6">
        <f t="shared" si="24"/>
        <v>71</v>
      </c>
      <c r="W443" s="1" t="s">
        <v>53</v>
      </c>
      <c r="X443" s="7">
        <f t="shared" si="25"/>
        <v>2.3666666666666667</v>
      </c>
      <c r="Y443" s="1">
        <f t="shared" si="26"/>
        <v>2</v>
      </c>
      <c r="Z443" s="6">
        <f t="shared" si="27"/>
        <v>60</v>
      </c>
    </row>
    <row r="444" spans="2:26" x14ac:dyDescent="0.25">
      <c r="B444" s="1" t="s">
        <v>27</v>
      </c>
      <c r="C444" s="1" t="s">
        <v>28</v>
      </c>
      <c r="D444" s="1" t="s">
        <v>86</v>
      </c>
      <c r="E444" s="1" t="s">
        <v>402</v>
      </c>
      <c r="F444" s="1" t="s">
        <v>1285</v>
      </c>
      <c r="G444" s="1" t="s">
        <v>1286</v>
      </c>
      <c r="H444" s="1" t="s">
        <v>589</v>
      </c>
      <c r="I444" s="1" t="s">
        <v>590</v>
      </c>
      <c r="J444" s="1" t="s">
        <v>1345</v>
      </c>
      <c r="K444" s="1" t="s">
        <v>1346</v>
      </c>
      <c r="L444" s="1" t="s">
        <v>115</v>
      </c>
      <c r="M444" s="1" t="s">
        <v>116</v>
      </c>
      <c r="N444" s="1" t="s">
        <v>1357</v>
      </c>
      <c r="O444" s="1" t="s">
        <v>1205</v>
      </c>
      <c r="P444" s="1" t="s">
        <v>1358</v>
      </c>
      <c r="Q444" s="5">
        <v>13</v>
      </c>
      <c r="R444" s="5">
        <v>35</v>
      </c>
      <c r="S444" s="1" t="s">
        <v>65</v>
      </c>
      <c r="T444" s="6">
        <v>119</v>
      </c>
      <c r="U444" s="6">
        <v>0</v>
      </c>
      <c r="V444" s="6">
        <f t="shared" si="24"/>
        <v>119</v>
      </c>
      <c r="W444" s="1" t="s">
        <v>53</v>
      </c>
      <c r="X444" s="7">
        <f t="shared" si="25"/>
        <v>3.9666666666666668</v>
      </c>
      <c r="Y444" s="1">
        <f t="shared" si="26"/>
        <v>3</v>
      </c>
      <c r="Z444" s="6">
        <f t="shared" si="27"/>
        <v>90</v>
      </c>
    </row>
    <row r="445" spans="2:26" x14ac:dyDescent="0.25">
      <c r="B445" s="1" t="s">
        <v>27</v>
      </c>
      <c r="C445" s="1" t="s">
        <v>28</v>
      </c>
      <c r="D445" s="1" t="s">
        <v>86</v>
      </c>
      <c r="E445" s="1" t="s">
        <v>970</v>
      </c>
      <c r="F445" s="1" t="s">
        <v>1359</v>
      </c>
      <c r="G445" s="1" t="s">
        <v>1360</v>
      </c>
      <c r="H445" s="1" t="s">
        <v>517</v>
      </c>
      <c r="I445" s="1" t="s">
        <v>374</v>
      </c>
      <c r="J445" s="1" t="s">
        <v>35</v>
      </c>
      <c r="K445" s="1" t="s">
        <v>36</v>
      </c>
      <c r="L445" s="1" t="s">
        <v>468</v>
      </c>
      <c r="M445" s="1" t="s">
        <v>469</v>
      </c>
      <c r="N445" s="1" t="s">
        <v>1361</v>
      </c>
      <c r="O445" s="1" t="s">
        <v>1154</v>
      </c>
      <c r="P445" s="1" t="s">
        <v>1362</v>
      </c>
      <c r="Q445" s="5">
        <v>10.1</v>
      </c>
      <c r="R445" s="5">
        <v>25</v>
      </c>
      <c r="S445" s="1" t="s">
        <v>43</v>
      </c>
      <c r="T445" s="6">
        <v>10</v>
      </c>
      <c r="U445" s="6">
        <v>0</v>
      </c>
      <c r="V445" s="6">
        <f t="shared" si="24"/>
        <v>10</v>
      </c>
      <c r="W445" s="1" t="s">
        <v>37</v>
      </c>
      <c r="X445" s="7">
        <f t="shared" si="25"/>
        <v>0.11904761904761904</v>
      </c>
      <c r="Y445" s="1">
        <f t="shared" si="26"/>
        <v>0</v>
      </c>
      <c r="Z445" s="6">
        <f t="shared" si="27"/>
        <v>0</v>
      </c>
    </row>
    <row r="446" spans="2:26" x14ac:dyDescent="0.25">
      <c r="B446" s="1" t="s">
        <v>27</v>
      </c>
      <c r="C446" s="1" t="s">
        <v>28</v>
      </c>
      <c r="D446" s="1" t="s">
        <v>86</v>
      </c>
      <c r="E446" s="1" t="s">
        <v>970</v>
      </c>
      <c r="F446" s="1" t="s">
        <v>1359</v>
      </c>
      <c r="G446" s="1" t="s">
        <v>1360</v>
      </c>
      <c r="H446" s="1" t="s">
        <v>517</v>
      </c>
      <c r="I446" s="1" t="s">
        <v>374</v>
      </c>
      <c r="J446" s="1" t="s">
        <v>35</v>
      </c>
      <c r="K446" s="1" t="s">
        <v>36</v>
      </c>
      <c r="L446" s="1" t="s">
        <v>49</v>
      </c>
      <c r="M446" s="1" t="s">
        <v>50</v>
      </c>
      <c r="N446" s="1" t="s">
        <v>1363</v>
      </c>
      <c r="O446" s="1" t="s">
        <v>1154</v>
      </c>
      <c r="P446" s="1" t="s">
        <v>1364</v>
      </c>
      <c r="Q446" s="5">
        <v>10.1</v>
      </c>
      <c r="R446" s="5">
        <v>25</v>
      </c>
      <c r="S446" s="1" t="s">
        <v>43</v>
      </c>
      <c r="T446" s="6">
        <v>0</v>
      </c>
      <c r="U446" s="6">
        <v>0</v>
      </c>
      <c r="V446" s="6">
        <f t="shared" si="24"/>
        <v>0</v>
      </c>
      <c r="W446" s="1" t="s">
        <v>1365</v>
      </c>
      <c r="X446" s="7">
        <f t="shared" si="25"/>
        <v>0</v>
      </c>
      <c r="Y446" s="1">
        <f t="shared" si="26"/>
        <v>0</v>
      </c>
      <c r="Z446" s="6">
        <f t="shared" si="27"/>
        <v>0</v>
      </c>
    </row>
    <row r="447" spans="2:26" x14ac:dyDescent="0.25">
      <c r="B447" s="1" t="s">
        <v>27</v>
      </c>
      <c r="C447" s="1" t="s">
        <v>28</v>
      </c>
      <c r="D447" s="1" t="s">
        <v>86</v>
      </c>
      <c r="E447" s="1" t="s">
        <v>970</v>
      </c>
      <c r="F447" s="1" t="s">
        <v>1359</v>
      </c>
      <c r="G447" s="1" t="s">
        <v>1360</v>
      </c>
      <c r="H447" s="1" t="s">
        <v>517</v>
      </c>
      <c r="I447" s="1" t="s">
        <v>374</v>
      </c>
      <c r="J447" s="1" t="s">
        <v>35</v>
      </c>
      <c r="K447" s="1" t="s">
        <v>36</v>
      </c>
      <c r="L447" s="1" t="s">
        <v>56</v>
      </c>
      <c r="M447" s="1" t="s">
        <v>57</v>
      </c>
      <c r="N447" s="1" t="s">
        <v>1366</v>
      </c>
      <c r="O447" s="1" t="s">
        <v>1154</v>
      </c>
      <c r="P447" s="1" t="s">
        <v>1367</v>
      </c>
      <c r="Q447" s="5">
        <v>10.1</v>
      </c>
      <c r="R447" s="5">
        <v>25</v>
      </c>
      <c r="S447" s="1" t="s">
        <v>43</v>
      </c>
      <c r="T447" s="6">
        <v>5</v>
      </c>
      <c r="U447" s="6">
        <v>0</v>
      </c>
      <c r="V447" s="6">
        <f t="shared" si="24"/>
        <v>5</v>
      </c>
      <c r="W447" s="1" t="s">
        <v>1365</v>
      </c>
      <c r="X447" s="7">
        <f t="shared" si="25"/>
        <v>7.8125E-2</v>
      </c>
      <c r="Y447" s="1">
        <f t="shared" si="26"/>
        <v>0</v>
      </c>
      <c r="Z447" s="6">
        <f t="shared" si="27"/>
        <v>0</v>
      </c>
    </row>
    <row r="448" spans="2:26" x14ac:dyDescent="0.25">
      <c r="B448" s="1" t="s">
        <v>27</v>
      </c>
      <c r="C448" s="1" t="s">
        <v>28</v>
      </c>
      <c r="D448" s="1" t="s">
        <v>86</v>
      </c>
      <c r="E448" s="1" t="s">
        <v>970</v>
      </c>
      <c r="F448" s="1" t="s">
        <v>1359</v>
      </c>
      <c r="G448" s="1" t="s">
        <v>1360</v>
      </c>
      <c r="H448" s="1" t="s">
        <v>517</v>
      </c>
      <c r="I448" s="1" t="s">
        <v>374</v>
      </c>
      <c r="J448" s="1" t="s">
        <v>35</v>
      </c>
      <c r="K448" s="1" t="s">
        <v>36</v>
      </c>
      <c r="L448" s="1" t="s">
        <v>115</v>
      </c>
      <c r="M448" s="1" t="s">
        <v>116</v>
      </c>
      <c r="N448" s="1" t="s">
        <v>1368</v>
      </c>
      <c r="O448" s="1" t="s">
        <v>1154</v>
      </c>
      <c r="P448" s="1" t="s">
        <v>1369</v>
      </c>
      <c r="Q448" s="5">
        <v>10.1</v>
      </c>
      <c r="R448" s="5">
        <v>25</v>
      </c>
      <c r="S448" s="1" t="s">
        <v>43</v>
      </c>
      <c r="T448" s="6">
        <v>8</v>
      </c>
      <c r="U448" s="6">
        <v>0</v>
      </c>
      <c r="V448" s="6">
        <f t="shared" si="24"/>
        <v>8</v>
      </c>
      <c r="W448" s="1" t="s">
        <v>1365</v>
      </c>
      <c r="X448" s="7">
        <f t="shared" si="25"/>
        <v>0.125</v>
      </c>
      <c r="Y448" s="1">
        <f t="shared" si="26"/>
        <v>0</v>
      </c>
      <c r="Z448" s="6">
        <f t="shared" si="27"/>
        <v>0</v>
      </c>
    </row>
    <row r="449" spans="2:26" x14ac:dyDescent="0.25">
      <c r="B449" s="1" t="s">
        <v>27</v>
      </c>
      <c r="C449" s="1" t="s">
        <v>28</v>
      </c>
      <c r="D449" s="1" t="s">
        <v>86</v>
      </c>
      <c r="E449" s="1" t="s">
        <v>970</v>
      </c>
      <c r="F449" s="1" t="s">
        <v>1370</v>
      </c>
      <c r="G449" s="1" t="s">
        <v>1360</v>
      </c>
      <c r="H449" s="1" t="s">
        <v>1371</v>
      </c>
      <c r="I449" s="1" t="s">
        <v>1372</v>
      </c>
      <c r="J449" s="1" t="s">
        <v>35</v>
      </c>
      <c r="K449" s="1" t="s">
        <v>36</v>
      </c>
      <c r="L449" s="1" t="s">
        <v>37</v>
      </c>
      <c r="M449" s="1" t="s">
        <v>38</v>
      </c>
      <c r="N449" s="1" t="s">
        <v>1373</v>
      </c>
      <c r="O449" s="1" t="s">
        <v>1154</v>
      </c>
      <c r="P449" s="1" t="s">
        <v>1374</v>
      </c>
      <c r="Q449" s="5">
        <v>10.1</v>
      </c>
      <c r="R449" s="5">
        <v>25</v>
      </c>
      <c r="S449" s="1" t="s">
        <v>77</v>
      </c>
      <c r="T449" s="6">
        <v>452</v>
      </c>
      <c r="U449" s="6">
        <v>0</v>
      </c>
      <c r="V449" s="6">
        <f t="shared" si="24"/>
        <v>452</v>
      </c>
      <c r="W449" s="1" t="s">
        <v>235</v>
      </c>
      <c r="X449" s="7">
        <f t="shared" si="25"/>
        <v>7.5333333333333332</v>
      </c>
      <c r="Y449" s="1">
        <f t="shared" si="26"/>
        <v>7</v>
      </c>
      <c r="Z449" s="6">
        <f t="shared" si="27"/>
        <v>420</v>
      </c>
    </row>
    <row r="450" spans="2:26" x14ac:dyDescent="0.25">
      <c r="B450" s="1" t="s">
        <v>27</v>
      </c>
      <c r="C450" s="1" t="s">
        <v>28</v>
      </c>
      <c r="D450" s="1" t="s">
        <v>86</v>
      </c>
      <c r="E450" s="1" t="s">
        <v>970</v>
      </c>
      <c r="F450" s="1" t="s">
        <v>1370</v>
      </c>
      <c r="G450" s="1" t="s">
        <v>1360</v>
      </c>
      <c r="H450" s="1" t="s">
        <v>1371</v>
      </c>
      <c r="I450" s="1" t="s">
        <v>1372</v>
      </c>
      <c r="J450" s="1" t="s">
        <v>35</v>
      </c>
      <c r="K450" s="1" t="s">
        <v>36</v>
      </c>
      <c r="L450" s="1" t="s">
        <v>45</v>
      </c>
      <c r="M450" s="1" t="s">
        <v>46</v>
      </c>
      <c r="N450" s="1" t="s">
        <v>1375</v>
      </c>
      <c r="O450" s="1" t="s">
        <v>1154</v>
      </c>
      <c r="P450" s="1" t="s">
        <v>1376</v>
      </c>
      <c r="Q450" s="5">
        <v>10.1</v>
      </c>
      <c r="R450" s="5">
        <v>25</v>
      </c>
      <c r="S450" s="1" t="s">
        <v>77</v>
      </c>
      <c r="T450" s="6">
        <v>544</v>
      </c>
      <c r="U450" s="6">
        <v>0</v>
      </c>
      <c r="V450" s="6">
        <f t="shared" si="24"/>
        <v>544</v>
      </c>
      <c r="W450" s="1" t="s">
        <v>235</v>
      </c>
      <c r="X450" s="7">
        <f t="shared" si="25"/>
        <v>9.0666666666666664</v>
      </c>
      <c r="Y450" s="1">
        <f t="shared" si="26"/>
        <v>9</v>
      </c>
      <c r="Z450" s="6">
        <f t="shared" si="27"/>
        <v>540</v>
      </c>
    </row>
    <row r="451" spans="2:26" x14ac:dyDescent="0.25">
      <c r="B451" s="1" t="s">
        <v>27</v>
      </c>
      <c r="C451" s="1" t="s">
        <v>28</v>
      </c>
      <c r="D451" s="1" t="s">
        <v>86</v>
      </c>
      <c r="E451" s="1" t="s">
        <v>970</v>
      </c>
      <c r="F451" s="1" t="s">
        <v>1370</v>
      </c>
      <c r="G451" s="1" t="s">
        <v>1360</v>
      </c>
      <c r="H451" s="1" t="s">
        <v>1371</v>
      </c>
      <c r="I451" s="1" t="s">
        <v>1372</v>
      </c>
      <c r="J451" s="1" t="s">
        <v>35</v>
      </c>
      <c r="K451" s="1" t="s">
        <v>36</v>
      </c>
      <c r="L451" s="1" t="s">
        <v>56</v>
      </c>
      <c r="M451" s="1" t="s">
        <v>57</v>
      </c>
      <c r="N451" s="1" t="s">
        <v>1377</v>
      </c>
      <c r="O451" s="1" t="s">
        <v>1154</v>
      </c>
      <c r="P451" s="1" t="s">
        <v>1378</v>
      </c>
      <c r="Q451" s="5">
        <v>10.1</v>
      </c>
      <c r="R451" s="5">
        <v>25</v>
      </c>
      <c r="S451" s="1" t="s">
        <v>77</v>
      </c>
      <c r="T451" s="6">
        <v>393</v>
      </c>
      <c r="U451" s="6">
        <v>0</v>
      </c>
      <c r="V451" s="6">
        <f t="shared" ref="V451:V514" si="28">SUM(T451:U451)</f>
        <v>393</v>
      </c>
      <c r="W451" s="1" t="s">
        <v>111</v>
      </c>
      <c r="X451" s="7">
        <f t="shared" ref="X451:X514" si="29">SUM(V451/W451)</f>
        <v>8.1875</v>
      </c>
      <c r="Y451" s="1">
        <f t="shared" ref="Y451:Y514" si="30">ROUNDDOWN(X451,0)</f>
        <v>8</v>
      </c>
      <c r="Z451" s="6">
        <f t="shared" ref="Z451:Z514" si="31">SUM(Y451*W451)</f>
        <v>384</v>
      </c>
    </row>
    <row r="452" spans="2:26" x14ac:dyDescent="0.25">
      <c r="B452" s="1" t="s">
        <v>27</v>
      </c>
      <c r="C452" s="1" t="s">
        <v>28</v>
      </c>
      <c r="D452" s="1" t="s">
        <v>86</v>
      </c>
      <c r="E452" s="1" t="s">
        <v>970</v>
      </c>
      <c r="F452" s="1" t="s">
        <v>1370</v>
      </c>
      <c r="G452" s="1" t="s">
        <v>1360</v>
      </c>
      <c r="H452" s="1" t="s">
        <v>1371</v>
      </c>
      <c r="I452" s="1" t="s">
        <v>1372</v>
      </c>
      <c r="J452" s="1" t="s">
        <v>35</v>
      </c>
      <c r="K452" s="1" t="s">
        <v>36</v>
      </c>
      <c r="L452" s="1" t="s">
        <v>115</v>
      </c>
      <c r="M452" s="1" t="s">
        <v>116</v>
      </c>
      <c r="N452" s="1" t="s">
        <v>1379</v>
      </c>
      <c r="O452" s="1" t="s">
        <v>1154</v>
      </c>
      <c r="P452" s="1" t="s">
        <v>1380</v>
      </c>
      <c r="Q452" s="5">
        <v>10.1</v>
      </c>
      <c r="R452" s="5">
        <v>25</v>
      </c>
      <c r="S452" s="1" t="s">
        <v>77</v>
      </c>
      <c r="T452" s="6">
        <v>69</v>
      </c>
      <c r="U452" s="6">
        <v>0</v>
      </c>
      <c r="V452" s="6">
        <f t="shared" si="28"/>
        <v>69</v>
      </c>
      <c r="W452" s="1" t="s">
        <v>111</v>
      </c>
      <c r="X452" s="7">
        <f t="shared" si="29"/>
        <v>1.4375</v>
      </c>
      <c r="Y452" s="1">
        <f t="shared" si="30"/>
        <v>1</v>
      </c>
      <c r="Z452" s="6">
        <f t="shared" si="31"/>
        <v>48</v>
      </c>
    </row>
    <row r="453" spans="2:26" x14ac:dyDescent="0.25">
      <c r="B453" s="1" t="s">
        <v>27</v>
      </c>
      <c r="C453" s="1" t="s">
        <v>28</v>
      </c>
      <c r="D453" s="1" t="s">
        <v>86</v>
      </c>
      <c r="E453" s="1" t="s">
        <v>970</v>
      </c>
      <c r="F453" s="1" t="s">
        <v>1370</v>
      </c>
      <c r="G453" s="1" t="s">
        <v>1360</v>
      </c>
      <c r="H453" s="1" t="s">
        <v>1381</v>
      </c>
      <c r="I453" s="1" t="s">
        <v>1382</v>
      </c>
      <c r="J453" s="1" t="s">
        <v>35</v>
      </c>
      <c r="K453" s="1" t="s">
        <v>36</v>
      </c>
      <c r="L453" s="1" t="s">
        <v>115</v>
      </c>
      <c r="M453" s="1" t="s">
        <v>116</v>
      </c>
      <c r="N453" s="1" t="s">
        <v>1383</v>
      </c>
      <c r="O453" s="1" t="s">
        <v>1154</v>
      </c>
      <c r="P453" s="1" t="s">
        <v>1384</v>
      </c>
      <c r="Q453" s="5">
        <v>10.1</v>
      </c>
      <c r="R453" s="5">
        <v>25</v>
      </c>
      <c r="S453" s="1" t="s">
        <v>77</v>
      </c>
      <c r="T453" s="6">
        <v>120</v>
      </c>
      <c r="U453" s="6">
        <v>0</v>
      </c>
      <c r="V453" s="6">
        <f t="shared" si="28"/>
        <v>120</v>
      </c>
      <c r="W453" s="1" t="s">
        <v>111</v>
      </c>
      <c r="X453" s="7">
        <f t="shared" si="29"/>
        <v>2.5</v>
      </c>
      <c r="Y453" s="1">
        <f t="shared" si="30"/>
        <v>2</v>
      </c>
      <c r="Z453" s="6">
        <f t="shared" si="31"/>
        <v>96</v>
      </c>
    </row>
    <row r="454" spans="2:26" x14ac:dyDescent="0.25">
      <c r="B454" s="1" t="s">
        <v>27</v>
      </c>
      <c r="C454" s="1" t="s">
        <v>28</v>
      </c>
      <c r="D454" s="1" t="s">
        <v>86</v>
      </c>
      <c r="E454" s="1" t="s">
        <v>970</v>
      </c>
      <c r="F454" s="1" t="s">
        <v>1370</v>
      </c>
      <c r="G454" s="1" t="s">
        <v>1360</v>
      </c>
      <c r="H454" s="1" t="s">
        <v>1385</v>
      </c>
      <c r="I454" s="1" t="s">
        <v>1386</v>
      </c>
      <c r="J454" s="1" t="s">
        <v>35</v>
      </c>
      <c r="K454" s="1" t="s">
        <v>36</v>
      </c>
      <c r="L454" s="1" t="s">
        <v>115</v>
      </c>
      <c r="M454" s="1" t="s">
        <v>116</v>
      </c>
      <c r="N454" s="1" t="s">
        <v>1387</v>
      </c>
      <c r="O454" s="1" t="s">
        <v>1154</v>
      </c>
      <c r="P454" s="1" t="s">
        <v>1388</v>
      </c>
      <c r="Q454" s="5">
        <v>10.1</v>
      </c>
      <c r="R454" s="5">
        <v>25</v>
      </c>
      <c r="S454" s="1" t="s">
        <v>77</v>
      </c>
      <c r="T454" s="6">
        <v>214</v>
      </c>
      <c r="U454" s="6">
        <v>0</v>
      </c>
      <c r="V454" s="6">
        <f t="shared" si="28"/>
        <v>214</v>
      </c>
      <c r="W454" s="1" t="s">
        <v>111</v>
      </c>
      <c r="X454" s="7">
        <f t="shared" si="29"/>
        <v>4.458333333333333</v>
      </c>
      <c r="Y454" s="1">
        <f t="shared" si="30"/>
        <v>4</v>
      </c>
      <c r="Z454" s="6">
        <f t="shared" si="31"/>
        <v>192</v>
      </c>
    </row>
    <row r="455" spans="2:26" x14ac:dyDescent="0.25">
      <c r="B455" s="1" t="s">
        <v>27</v>
      </c>
      <c r="C455" s="1" t="s">
        <v>28</v>
      </c>
      <c r="D455" s="1" t="s">
        <v>86</v>
      </c>
      <c r="E455" s="1" t="s">
        <v>970</v>
      </c>
      <c r="F455" s="1" t="s">
        <v>1370</v>
      </c>
      <c r="G455" s="1" t="s">
        <v>1360</v>
      </c>
      <c r="H455" s="1" t="s">
        <v>1389</v>
      </c>
      <c r="I455" s="1" t="s">
        <v>1390</v>
      </c>
      <c r="J455" s="1" t="s">
        <v>35</v>
      </c>
      <c r="K455" s="1" t="s">
        <v>36</v>
      </c>
      <c r="L455" s="1" t="s">
        <v>115</v>
      </c>
      <c r="M455" s="1" t="s">
        <v>116</v>
      </c>
      <c r="N455" s="1" t="s">
        <v>1391</v>
      </c>
      <c r="O455" s="1" t="s">
        <v>1154</v>
      </c>
      <c r="P455" s="1" t="s">
        <v>1392</v>
      </c>
      <c r="Q455" s="5">
        <v>10.1</v>
      </c>
      <c r="R455" s="5">
        <v>25</v>
      </c>
      <c r="S455" s="1" t="s">
        <v>77</v>
      </c>
      <c r="T455" s="6">
        <v>260</v>
      </c>
      <c r="U455" s="6">
        <v>0</v>
      </c>
      <c r="V455" s="6">
        <f t="shared" si="28"/>
        <v>260</v>
      </c>
      <c r="W455" s="1" t="s">
        <v>111</v>
      </c>
      <c r="X455" s="7">
        <f t="shared" si="29"/>
        <v>5.416666666666667</v>
      </c>
      <c r="Y455" s="1">
        <f t="shared" si="30"/>
        <v>5</v>
      </c>
      <c r="Z455" s="6">
        <f t="shared" si="31"/>
        <v>240</v>
      </c>
    </row>
    <row r="456" spans="2:26" x14ac:dyDescent="0.25">
      <c r="B456" s="1" t="s">
        <v>27</v>
      </c>
      <c r="C456" s="1" t="s">
        <v>28</v>
      </c>
      <c r="D456" s="1" t="s">
        <v>139</v>
      </c>
      <c r="E456" s="1" t="s">
        <v>402</v>
      </c>
      <c r="F456" s="1" t="s">
        <v>1393</v>
      </c>
      <c r="G456" s="1" t="s">
        <v>1394</v>
      </c>
      <c r="H456" s="1" t="s">
        <v>33</v>
      </c>
      <c r="I456" s="1" t="s">
        <v>34</v>
      </c>
      <c r="J456" s="1" t="s">
        <v>642</v>
      </c>
      <c r="K456" s="1" t="s">
        <v>643</v>
      </c>
      <c r="L456" s="1" t="s">
        <v>265</v>
      </c>
      <c r="M456" s="1" t="s">
        <v>266</v>
      </c>
      <c r="N456" s="1" t="s">
        <v>1395</v>
      </c>
      <c r="O456" s="1" t="s">
        <v>498</v>
      </c>
      <c r="P456" s="1" t="s">
        <v>1396</v>
      </c>
      <c r="Q456" s="5">
        <v>16.5</v>
      </c>
      <c r="R456" s="5">
        <v>45</v>
      </c>
      <c r="S456" s="1" t="s">
        <v>65</v>
      </c>
      <c r="T456" s="6">
        <v>0</v>
      </c>
      <c r="U456" s="6">
        <v>0</v>
      </c>
      <c r="V456" s="6">
        <f t="shared" si="28"/>
        <v>0</v>
      </c>
      <c r="W456" s="1" t="s">
        <v>414</v>
      </c>
      <c r="X456" s="7">
        <f t="shared" si="29"/>
        <v>0</v>
      </c>
      <c r="Y456" s="1">
        <f t="shared" si="30"/>
        <v>0</v>
      </c>
      <c r="Z456" s="6">
        <f t="shared" si="31"/>
        <v>0</v>
      </c>
    </row>
    <row r="457" spans="2:26" x14ac:dyDescent="0.25">
      <c r="B457" s="1" t="s">
        <v>27</v>
      </c>
      <c r="C457" s="1" t="s">
        <v>28</v>
      </c>
      <c r="D457" s="1" t="s">
        <v>139</v>
      </c>
      <c r="E457" s="1" t="s">
        <v>402</v>
      </c>
      <c r="F457" s="1" t="s">
        <v>1393</v>
      </c>
      <c r="G457" s="1" t="s">
        <v>1394</v>
      </c>
      <c r="H457" s="1" t="s">
        <v>381</v>
      </c>
      <c r="I457" s="1" t="s">
        <v>382</v>
      </c>
      <c r="J457" s="1" t="s">
        <v>642</v>
      </c>
      <c r="K457" s="1" t="s">
        <v>643</v>
      </c>
      <c r="L457" s="1" t="s">
        <v>265</v>
      </c>
      <c r="M457" s="1" t="s">
        <v>266</v>
      </c>
      <c r="N457" s="1" t="s">
        <v>1397</v>
      </c>
      <c r="O457" s="1" t="s">
        <v>498</v>
      </c>
      <c r="P457" s="1" t="s">
        <v>1398</v>
      </c>
      <c r="Q457" s="5">
        <v>16.5</v>
      </c>
      <c r="R457" s="5">
        <v>45</v>
      </c>
      <c r="S457" s="1" t="s">
        <v>65</v>
      </c>
      <c r="T457" s="6">
        <v>0</v>
      </c>
      <c r="U457" s="6">
        <v>0</v>
      </c>
      <c r="V457" s="6">
        <f t="shared" si="28"/>
        <v>0</v>
      </c>
      <c r="W457" s="1" t="s">
        <v>414</v>
      </c>
      <c r="X457" s="7">
        <f t="shared" si="29"/>
        <v>0</v>
      </c>
      <c r="Y457" s="1">
        <f t="shared" si="30"/>
        <v>0</v>
      </c>
      <c r="Z457" s="6">
        <f t="shared" si="31"/>
        <v>0</v>
      </c>
    </row>
    <row r="458" spans="2:26" x14ac:dyDescent="0.25">
      <c r="B458" s="1" t="s">
        <v>27</v>
      </c>
      <c r="C458" s="1" t="s">
        <v>28</v>
      </c>
      <c r="D458" s="1" t="s">
        <v>139</v>
      </c>
      <c r="E458" s="1" t="s">
        <v>402</v>
      </c>
      <c r="F458" s="1" t="s">
        <v>1393</v>
      </c>
      <c r="G458" s="1" t="s">
        <v>1394</v>
      </c>
      <c r="H458" s="1" t="s">
        <v>1399</v>
      </c>
      <c r="I458" s="1" t="s">
        <v>1400</v>
      </c>
      <c r="J458" s="1" t="s">
        <v>642</v>
      </c>
      <c r="K458" s="1" t="s">
        <v>643</v>
      </c>
      <c r="L458" s="1" t="s">
        <v>265</v>
      </c>
      <c r="M458" s="1" t="s">
        <v>266</v>
      </c>
      <c r="N458" s="1" t="s">
        <v>1401</v>
      </c>
      <c r="O458" s="1" t="s">
        <v>412</v>
      </c>
      <c r="P458" s="1" t="s">
        <v>1402</v>
      </c>
      <c r="Q458" s="5">
        <v>16.5</v>
      </c>
      <c r="R458" s="5">
        <v>45</v>
      </c>
      <c r="S458" s="1" t="s">
        <v>65</v>
      </c>
      <c r="T458" s="6">
        <v>0</v>
      </c>
      <c r="U458" s="6">
        <v>0</v>
      </c>
      <c r="V458" s="6">
        <f t="shared" si="28"/>
        <v>0</v>
      </c>
      <c r="W458" s="1" t="s">
        <v>414</v>
      </c>
      <c r="X458" s="7">
        <f t="shared" si="29"/>
        <v>0</v>
      </c>
      <c r="Y458" s="1">
        <f t="shared" si="30"/>
        <v>0</v>
      </c>
      <c r="Z458" s="6">
        <f t="shared" si="31"/>
        <v>0</v>
      </c>
    </row>
    <row r="459" spans="2:26" x14ac:dyDescent="0.25">
      <c r="B459" s="1" t="s">
        <v>27</v>
      </c>
      <c r="C459" s="1" t="s">
        <v>28</v>
      </c>
      <c r="D459" s="1" t="s">
        <v>139</v>
      </c>
      <c r="E459" s="1" t="s">
        <v>402</v>
      </c>
      <c r="F459" s="1" t="s">
        <v>1393</v>
      </c>
      <c r="G459" s="1" t="s">
        <v>1394</v>
      </c>
      <c r="H459" s="1" t="s">
        <v>1403</v>
      </c>
      <c r="I459" s="1" t="s">
        <v>1404</v>
      </c>
      <c r="J459" s="1" t="s">
        <v>642</v>
      </c>
      <c r="K459" s="1" t="s">
        <v>643</v>
      </c>
      <c r="L459" s="1" t="s">
        <v>265</v>
      </c>
      <c r="M459" s="1" t="s">
        <v>266</v>
      </c>
      <c r="N459" s="1" t="s">
        <v>1405</v>
      </c>
      <c r="O459" s="1" t="s">
        <v>498</v>
      </c>
      <c r="P459" s="1" t="s">
        <v>1406</v>
      </c>
      <c r="Q459" s="5">
        <v>16.5</v>
      </c>
      <c r="R459" s="5">
        <v>45</v>
      </c>
      <c r="S459" s="1" t="s">
        <v>65</v>
      </c>
      <c r="T459" s="6">
        <v>0</v>
      </c>
      <c r="U459" s="6">
        <v>0</v>
      </c>
      <c r="V459" s="6">
        <f t="shared" si="28"/>
        <v>0</v>
      </c>
      <c r="W459" s="1" t="s">
        <v>414</v>
      </c>
      <c r="X459" s="7">
        <f t="shared" si="29"/>
        <v>0</v>
      </c>
      <c r="Y459" s="1">
        <f t="shared" si="30"/>
        <v>0</v>
      </c>
      <c r="Z459" s="6">
        <f t="shared" si="31"/>
        <v>0</v>
      </c>
    </row>
    <row r="460" spans="2:26" x14ac:dyDescent="0.25">
      <c r="B460" s="1" t="s">
        <v>27</v>
      </c>
      <c r="C460" s="1" t="s">
        <v>28</v>
      </c>
      <c r="D460" s="1" t="s">
        <v>139</v>
      </c>
      <c r="E460" s="1" t="s">
        <v>402</v>
      </c>
      <c r="F460" s="1" t="s">
        <v>1393</v>
      </c>
      <c r="G460" s="1" t="s">
        <v>1394</v>
      </c>
      <c r="H460" s="1" t="s">
        <v>1407</v>
      </c>
      <c r="I460" s="1" t="s">
        <v>1408</v>
      </c>
      <c r="J460" s="1" t="s">
        <v>642</v>
      </c>
      <c r="K460" s="1" t="s">
        <v>643</v>
      </c>
      <c r="L460" s="1" t="s">
        <v>265</v>
      </c>
      <c r="M460" s="1" t="s">
        <v>266</v>
      </c>
      <c r="N460" s="1" t="s">
        <v>1409</v>
      </c>
      <c r="O460" s="1" t="s">
        <v>412</v>
      </c>
      <c r="P460" s="1" t="s">
        <v>1410</v>
      </c>
      <c r="Q460" s="5">
        <v>16.5</v>
      </c>
      <c r="R460" s="5">
        <v>45</v>
      </c>
      <c r="S460" s="1" t="s">
        <v>65</v>
      </c>
      <c r="T460" s="6">
        <v>0</v>
      </c>
      <c r="U460" s="6">
        <v>0</v>
      </c>
      <c r="V460" s="6">
        <f t="shared" si="28"/>
        <v>0</v>
      </c>
      <c r="W460" s="1" t="s">
        <v>414</v>
      </c>
      <c r="X460" s="7">
        <f t="shared" si="29"/>
        <v>0</v>
      </c>
      <c r="Y460" s="1">
        <f t="shared" si="30"/>
        <v>0</v>
      </c>
      <c r="Z460" s="6">
        <f t="shared" si="31"/>
        <v>0</v>
      </c>
    </row>
    <row r="461" spans="2:26" x14ac:dyDescent="0.25">
      <c r="B461" s="1" t="s">
        <v>27</v>
      </c>
      <c r="C461" s="1" t="s">
        <v>28</v>
      </c>
      <c r="D461" s="1" t="s">
        <v>139</v>
      </c>
      <c r="E461" s="1" t="s">
        <v>402</v>
      </c>
      <c r="F461" s="1" t="s">
        <v>1411</v>
      </c>
      <c r="G461" s="1" t="s">
        <v>1412</v>
      </c>
      <c r="H461" s="1" t="s">
        <v>517</v>
      </c>
      <c r="I461" s="1" t="s">
        <v>374</v>
      </c>
      <c r="J461" s="1" t="s">
        <v>35</v>
      </c>
      <c r="K461" s="1" t="s">
        <v>36</v>
      </c>
      <c r="L461" s="1" t="s">
        <v>468</v>
      </c>
      <c r="M461" s="1" t="s">
        <v>469</v>
      </c>
      <c r="N461" s="1" t="s">
        <v>1413</v>
      </c>
      <c r="O461" s="1" t="s">
        <v>498</v>
      </c>
      <c r="P461" s="1" t="s">
        <v>1414</v>
      </c>
      <c r="Q461" s="5">
        <v>16.75</v>
      </c>
      <c r="R461" s="5">
        <v>50</v>
      </c>
      <c r="S461" s="1" t="s">
        <v>43</v>
      </c>
      <c r="T461" s="6">
        <v>299</v>
      </c>
      <c r="U461" s="6">
        <v>0</v>
      </c>
      <c r="V461" s="6">
        <f t="shared" si="28"/>
        <v>299</v>
      </c>
      <c r="W461" s="1" t="s">
        <v>445</v>
      </c>
      <c r="X461" s="7">
        <f t="shared" si="29"/>
        <v>14.95</v>
      </c>
      <c r="Y461" s="1">
        <f t="shared" si="30"/>
        <v>14</v>
      </c>
      <c r="Z461" s="6">
        <f t="shared" si="31"/>
        <v>280</v>
      </c>
    </row>
    <row r="462" spans="2:26" x14ac:dyDescent="0.25">
      <c r="B462" s="1" t="s">
        <v>27</v>
      </c>
      <c r="C462" s="1" t="s">
        <v>28</v>
      </c>
      <c r="D462" s="1" t="s">
        <v>139</v>
      </c>
      <c r="E462" s="1" t="s">
        <v>402</v>
      </c>
      <c r="F462" s="1" t="s">
        <v>1411</v>
      </c>
      <c r="G462" s="1" t="s">
        <v>1412</v>
      </c>
      <c r="H462" s="1" t="s">
        <v>517</v>
      </c>
      <c r="I462" s="1" t="s">
        <v>374</v>
      </c>
      <c r="J462" s="1" t="s">
        <v>35</v>
      </c>
      <c r="K462" s="1" t="s">
        <v>36</v>
      </c>
      <c r="L462" s="1" t="s">
        <v>37</v>
      </c>
      <c r="M462" s="1" t="s">
        <v>38</v>
      </c>
      <c r="N462" s="1" t="s">
        <v>1415</v>
      </c>
      <c r="O462" s="1" t="s">
        <v>498</v>
      </c>
      <c r="P462" s="1" t="s">
        <v>1416</v>
      </c>
      <c r="Q462" s="5">
        <v>16.75</v>
      </c>
      <c r="R462" s="5">
        <v>50</v>
      </c>
      <c r="S462" s="1" t="s">
        <v>43</v>
      </c>
      <c r="T462" s="6">
        <v>267</v>
      </c>
      <c r="U462" s="6">
        <v>154</v>
      </c>
      <c r="V462" s="6">
        <f t="shared" si="28"/>
        <v>421</v>
      </c>
      <c r="W462" s="1" t="s">
        <v>445</v>
      </c>
      <c r="X462" s="7">
        <f t="shared" si="29"/>
        <v>21.05</v>
      </c>
      <c r="Y462" s="1">
        <f t="shared" si="30"/>
        <v>21</v>
      </c>
      <c r="Z462" s="6">
        <f t="shared" si="31"/>
        <v>420</v>
      </c>
    </row>
    <row r="463" spans="2:26" x14ac:dyDescent="0.25">
      <c r="B463" s="1" t="s">
        <v>27</v>
      </c>
      <c r="C463" s="1" t="s">
        <v>28</v>
      </c>
      <c r="D463" s="1" t="s">
        <v>139</v>
      </c>
      <c r="E463" s="1" t="s">
        <v>402</v>
      </c>
      <c r="F463" s="1" t="s">
        <v>1411</v>
      </c>
      <c r="G463" s="1" t="s">
        <v>1412</v>
      </c>
      <c r="H463" s="1" t="s">
        <v>517</v>
      </c>
      <c r="I463" s="1" t="s">
        <v>374</v>
      </c>
      <c r="J463" s="1" t="s">
        <v>35</v>
      </c>
      <c r="K463" s="1" t="s">
        <v>36</v>
      </c>
      <c r="L463" s="1" t="s">
        <v>45</v>
      </c>
      <c r="M463" s="1" t="s">
        <v>46</v>
      </c>
      <c r="N463" s="1" t="s">
        <v>1417</v>
      </c>
      <c r="O463" s="1" t="s">
        <v>498</v>
      </c>
      <c r="P463" s="1" t="s">
        <v>1418</v>
      </c>
      <c r="Q463" s="5">
        <v>16.75</v>
      </c>
      <c r="R463" s="5">
        <v>50</v>
      </c>
      <c r="S463" s="1" t="s">
        <v>43</v>
      </c>
      <c r="T463" s="6">
        <v>670</v>
      </c>
      <c r="U463" s="6">
        <v>0</v>
      </c>
      <c r="V463" s="6">
        <f t="shared" si="28"/>
        <v>670</v>
      </c>
      <c r="W463" s="1" t="s">
        <v>445</v>
      </c>
      <c r="X463" s="7">
        <f t="shared" si="29"/>
        <v>33.5</v>
      </c>
      <c r="Y463" s="1">
        <f t="shared" si="30"/>
        <v>33</v>
      </c>
      <c r="Z463" s="6">
        <f t="shared" si="31"/>
        <v>660</v>
      </c>
    </row>
    <row r="464" spans="2:26" x14ac:dyDescent="0.25">
      <c r="B464" s="1" t="s">
        <v>27</v>
      </c>
      <c r="C464" s="1" t="s">
        <v>28</v>
      </c>
      <c r="D464" s="1" t="s">
        <v>139</v>
      </c>
      <c r="E464" s="1" t="s">
        <v>402</v>
      </c>
      <c r="F464" s="1" t="s">
        <v>1411</v>
      </c>
      <c r="G464" s="1" t="s">
        <v>1412</v>
      </c>
      <c r="H464" s="1" t="s">
        <v>517</v>
      </c>
      <c r="I464" s="1" t="s">
        <v>374</v>
      </c>
      <c r="J464" s="1" t="s">
        <v>35</v>
      </c>
      <c r="K464" s="1" t="s">
        <v>36</v>
      </c>
      <c r="L464" s="1" t="s">
        <v>49</v>
      </c>
      <c r="M464" s="1" t="s">
        <v>50</v>
      </c>
      <c r="N464" s="1" t="s">
        <v>1419</v>
      </c>
      <c r="O464" s="1" t="s">
        <v>498</v>
      </c>
      <c r="P464" s="1" t="s">
        <v>1420</v>
      </c>
      <c r="Q464" s="5">
        <v>16.75</v>
      </c>
      <c r="R464" s="5">
        <v>50</v>
      </c>
      <c r="S464" s="1" t="s">
        <v>43</v>
      </c>
      <c r="T464" s="6">
        <v>645</v>
      </c>
      <c r="U464" s="6">
        <v>0</v>
      </c>
      <c r="V464" s="6">
        <f t="shared" si="28"/>
        <v>645</v>
      </c>
      <c r="W464" s="1" t="s">
        <v>414</v>
      </c>
      <c r="X464" s="7">
        <f t="shared" si="29"/>
        <v>35.833333333333336</v>
      </c>
      <c r="Y464" s="1">
        <f t="shared" si="30"/>
        <v>35</v>
      </c>
      <c r="Z464" s="6">
        <f t="shared" si="31"/>
        <v>630</v>
      </c>
    </row>
    <row r="465" spans="2:26" x14ac:dyDescent="0.25">
      <c r="B465" s="1" t="s">
        <v>27</v>
      </c>
      <c r="C465" s="1" t="s">
        <v>28</v>
      </c>
      <c r="D465" s="1" t="s">
        <v>139</v>
      </c>
      <c r="E465" s="1" t="s">
        <v>402</v>
      </c>
      <c r="F465" s="1" t="s">
        <v>1411</v>
      </c>
      <c r="G465" s="1" t="s">
        <v>1412</v>
      </c>
      <c r="H465" s="1" t="s">
        <v>517</v>
      </c>
      <c r="I465" s="1" t="s">
        <v>374</v>
      </c>
      <c r="J465" s="1" t="s">
        <v>35</v>
      </c>
      <c r="K465" s="1" t="s">
        <v>36</v>
      </c>
      <c r="L465" s="1" t="s">
        <v>56</v>
      </c>
      <c r="M465" s="1" t="s">
        <v>57</v>
      </c>
      <c r="N465" s="1" t="s">
        <v>1421</v>
      </c>
      <c r="O465" s="1" t="s">
        <v>498</v>
      </c>
      <c r="P465" s="1" t="s">
        <v>1422</v>
      </c>
      <c r="Q465" s="5">
        <v>16.75</v>
      </c>
      <c r="R465" s="5">
        <v>50</v>
      </c>
      <c r="S465" s="1" t="s">
        <v>43</v>
      </c>
      <c r="T465" s="6">
        <v>11</v>
      </c>
      <c r="U465" s="6">
        <v>0</v>
      </c>
      <c r="V465" s="6">
        <f t="shared" si="28"/>
        <v>11</v>
      </c>
      <c r="W465" s="1" t="s">
        <v>414</v>
      </c>
      <c r="X465" s="7">
        <f t="shared" si="29"/>
        <v>0.61111111111111116</v>
      </c>
      <c r="Y465" s="1">
        <f t="shared" si="30"/>
        <v>0</v>
      </c>
      <c r="Z465" s="6">
        <f t="shared" si="31"/>
        <v>0</v>
      </c>
    </row>
    <row r="466" spans="2:26" x14ac:dyDescent="0.25">
      <c r="B466" s="1" t="s">
        <v>27</v>
      </c>
      <c r="C466" s="1" t="s">
        <v>28</v>
      </c>
      <c r="D466" s="1" t="s">
        <v>139</v>
      </c>
      <c r="E466" s="1" t="s">
        <v>402</v>
      </c>
      <c r="F466" s="1" t="s">
        <v>1411</v>
      </c>
      <c r="G466" s="1" t="s">
        <v>1412</v>
      </c>
      <c r="H466" s="1" t="s">
        <v>551</v>
      </c>
      <c r="I466" s="1" t="s">
        <v>552</v>
      </c>
      <c r="J466" s="1" t="s">
        <v>35</v>
      </c>
      <c r="K466" s="1" t="s">
        <v>36</v>
      </c>
      <c r="L466" s="1" t="s">
        <v>468</v>
      </c>
      <c r="M466" s="1" t="s">
        <v>469</v>
      </c>
      <c r="N466" s="1" t="s">
        <v>1423</v>
      </c>
      <c r="O466" s="1" t="s">
        <v>498</v>
      </c>
      <c r="P466" s="1" t="s">
        <v>1424</v>
      </c>
      <c r="Q466" s="5">
        <v>16.75</v>
      </c>
      <c r="R466" s="5">
        <v>50</v>
      </c>
      <c r="S466" s="1" t="s">
        <v>43</v>
      </c>
      <c r="T466" s="6">
        <v>174</v>
      </c>
      <c r="U466" s="6">
        <v>0</v>
      </c>
      <c r="V466" s="6">
        <f t="shared" si="28"/>
        <v>174</v>
      </c>
      <c r="W466" s="1" t="s">
        <v>445</v>
      </c>
      <c r="X466" s="7">
        <f t="shared" si="29"/>
        <v>8.6999999999999993</v>
      </c>
      <c r="Y466" s="1">
        <f t="shared" si="30"/>
        <v>8</v>
      </c>
      <c r="Z466" s="6">
        <f t="shared" si="31"/>
        <v>160</v>
      </c>
    </row>
    <row r="467" spans="2:26" x14ac:dyDescent="0.25">
      <c r="B467" s="1" t="s">
        <v>27</v>
      </c>
      <c r="C467" s="1" t="s">
        <v>28</v>
      </c>
      <c r="D467" s="1" t="s">
        <v>139</v>
      </c>
      <c r="E467" s="1" t="s">
        <v>402</v>
      </c>
      <c r="F467" s="1" t="s">
        <v>1411</v>
      </c>
      <c r="G467" s="1" t="s">
        <v>1412</v>
      </c>
      <c r="H467" s="1" t="s">
        <v>551</v>
      </c>
      <c r="I467" s="1" t="s">
        <v>552</v>
      </c>
      <c r="J467" s="1" t="s">
        <v>35</v>
      </c>
      <c r="K467" s="1" t="s">
        <v>36</v>
      </c>
      <c r="L467" s="1" t="s">
        <v>37</v>
      </c>
      <c r="M467" s="1" t="s">
        <v>38</v>
      </c>
      <c r="N467" s="1" t="s">
        <v>1425</v>
      </c>
      <c r="O467" s="1" t="s">
        <v>498</v>
      </c>
      <c r="P467" s="1" t="s">
        <v>1426</v>
      </c>
      <c r="Q467" s="5">
        <v>16.75</v>
      </c>
      <c r="R467" s="5">
        <v>50</v>
      </c>
      <c r="S467" s="1" t="s">
        <v>43</v>
      </c>
      <c r="T467" s="6">
        <v>226</v>
      </c>
      <c r="U467" s="6">
        <v>0</v>
      </c>
      <c r="V467" s="6">
        <f t="shared" si="28"/>
        <v>226</v>
      </c>
      <c r="W467" s="1" t="s">
        <v>445</v>
      </c>
      <c r="X467" s="7">
        <f t="shared" si="29"/>
        <v>11.3</v>
      </c>
      <c r="Y467" s="1">
        <f t="shared" si="30"/>
        <v>11</v>
      </c>
      <c r="Z467" s="6">
        <f t="shared" si="31"/>
        <v>220</v>
      </c>
    </row>
    <row r="468" spans="2:26" x14ac:dyDescent="0.25">
      <c r="B468" s="1" t="s">
        <v>27</v>
      </c>
      <c r="C468" s="1" t="s">
        <v>28</v>
      </c>
      <c r="D468" s="1" t="s">
        <v>139</v>
      </c>
      <c r="E468" s="1" t="s">
        <v>402</v>
      </c>
      <c r="F468" s="1" t="s">
        <v>1411</v>
      </c>
      <c r="G468" s="1" t="s">
        <v>1412</v>
      </c>
      <c r="H468" s="1" t="s">
        <v>551</v>
      </c>
      <c r="I468" s="1" t="s">
        <v>552</v>
      </c>
      <c r="J468" s="1" t="s">
        <v>35</v>
      </c>
      <c r="K468" s="1" t="s">
        <v>36</v>
      </c>
      <c r="L468" s="1" t="s">
        <v>45</v>
      </c>
      <c r="M468" s="1" t="s">
        <v>46</v>
      </c>
      <c r="N468" s="1" t="s">
        <v>1427</v>
      </c>
      <c r="O468" s="1" t="s">
        <v>498</v>
      </c>
      <c r="P468" s="1" t="s">
        <v>1428</v>
      </c>
      <c r="Q468" s="5">
        <v>16.75</v>
      </c>
      <c r="R468" s="5">
        <v>50</v>
      </c>
      <c r="S468" s="1" t="s">
        <v>43</v>
      </c>
      <c r="T468" s="6">
        <v>301</v>
      </c>
      <c r="U468" s="6">
        <v>0</v>
      </c>
      <c r="V468" s="6">
        <f t="shared" si="28"/>
        <v>301</v>
      </c>
      <c r="W468" s="1" t="s">
        <v>445</v>
      </c>
      <c r="X468" s="7">
        <f t="shared" si="29"/>
        <v>15.05</v>
      </c>
      <c r="Y468" s="1">
        <f t="shared" si="30"/>
        <v>15</v>
      </c>
      <c r="Z468" s="6">
        <f t="shared" si="31"/>
        <v>300</v>
      </c>
    </row>
    <row r="469" spans="2:26" x14ac:dyDescent="0.25">
      <c r="B469" s="1" t="s">
        <v>27</v>
      </c>
      <c r="C469" s="1" t="s">
        <v>28</v>
      </c>
      <c r="D469" s="1" t="s">
        <v>139</v>
      </c>
      <c r="E469" s="1" t="s">
        <v>402</v>
      </c>
      <c r="F469" s="1" t="s">
        <v>1411</v>
      </c>
      <c r="G469" s="1" t="s">
        <v>1412</v>
      </c>
      <c r="H469" s="1" t="s">
        <v>551</v>
      </c>
      <c r="I469" s="1" t="s">
        <v>552</v>
      </c>
      <c r="J469" s="1" t="s">
        <v>35</v>
      </c>
      <c r="K469" s="1" t="s">
        <v>36</v>
      </c>
      <c r="L469" s="1" t="s">
        <v>49</v>
      </c>
      <c r="M469" s="1" t="s">
        <v>50</v>
      </c>
      <c r="N469" s="1" t="s">
        <v>1429</v>
      </c>
      <c r="O469" s="1" t="s">
        <v>498</v>
      </c>
      <c r="P469" s="1" t="s">
        <v>1430</v>
      </c>
      <c r="Q469" s="5">
        <v>16.75</v>
      </c>
      <c r="R469" s="5">
        <v>50</v>
      </c>
      <c r="S469" s="1" t="s">
        <v>43</v>
      </c>
      <c r="T469" s="6">
        <v>260</v>
      </c>
      <c r="U469" s="6">
        <v>0</v>
      </c>
      <c r="V469" s="6">
        <f t="shared" si="28"/>
        <v>260</v>
      </c>
      <c r="W469" s="1" t="s">
        <v>414</v>
      </c>
      <c r="X469" s="7">
        <f t="shared" si="29"/>
        <v>14.444444444444445</v>
      </c>
      <c r="Y469" s="1">
        <f t="shared" si="30"/>
        <v>14</v>
      </c>
      <c r="Z469" s="6">
        <f t="shared" si="31"/>
        <v>252</v>
      </c>
    </row>
    <row r="470" spans="2:26" x14ac:dyDescent="0.25">
      <c r="B470" s="1" t="s">
        <v>27</v>
      </c>
      <c r="C470" s="1" t="s">
        <v>28</v>
      </c>
      <c r="D470" s="1" t="s">
        <v>139</v>
      </c>
      <c r="E470" s="1" t="s">
        <v>402</v>
      </c>
      <c r="F470" s="1" t="s">
        <v>1411</v>
      </c>
      <c r="G470" s="1" t="s">
        <v>1412</v>
      </c>
      <c r="H470" s="1" t="s">
        <v>551</v>
      </c>
      <c r="I470" s="1" t="s">
        <v>552</v>
      </c>
      <c r="J470" s="1" t="s">
        <v>35</v>
      </c>
      <c r="K470" s="1" t="s">
        <v>36</v>
      </c>
      <c r="L470" s="1" t="s">
        <v>56</v>
      </c>
      <c r="M470" s="1" t="s">
        <v>57</v>
      </c>
      <c r="N470" s="1" t="s">
        <v>1431</v>
      </c>
      <c r="O470" s="1" t="s">
        <v>498</v>
      </c>
      <c r="P470" s="1" t="s">
        <v>1432</v>
      </c>
      <c r="Q470" s="5">
        <v>16.75</v>
      </c>
      <c r="R470" s="5">
        <v>50</v>
      </c>
      <c r="S470" s="1" t="s">
        <v>43</v>
      </c>
      <c r="T470" s="6">
        <v>229</v>
      </c>
      <c r="U470" s="6">
        <v>0</v>
      </c>
      <c r="V470" s="6">
        <f t="shared" si="28"/>
        <v>229</v>
      </c>
      <c r="W470" s="1" t="s">
        <v>414</v>
      </c>
      <c r="X470" s="7">
        <f t="shared" si="29"/>
        <v>12.722222222222221</v>
      </c>
      <c r="Y470" s="1">
        <f t="shared" si="30"/>
        <v>12</v>
      </c>
      <c r="Z470" s="6">
        <f t="shared" si="31"/>
        <v>216</v>
      </c>
    </row>
    <row r="471" spans="2:26" x14ac:dyDescent="0.25">
      <c r="B471" s="1" t="s">
        <v>27</v>
      </c>
      <c r="C471" s="1" t="s">
        <v>28</v>
      </c>
      <c r="D471" s="1" t="s">
        <v>139</v>
      </c>
      <c r="E471" s="1" t="s">
        <v>402</v>
      </c>
      <c r="F471" s="1" t="s">
        <v>1411</v>
      </c>
      <c r="G471" s="1" t="s">
        <v>1412</v>
      </c>
      <c r="H471" s="1" t="s">
        <v>551</v>
      </c>
      <c r="I471" s="1" t="s">
        <v>552</v>
      </c>
      <c r="J471" s="1" t="s">
        <v>35</v>
      </c>
      <c r="K471" s="1" t="s">
        <v>36</v>
      </c>
      <c r="L471" s="1" t="s">
        <v>115</v>
      </c>
      <c r="M471" s="1" t="s">
        <v>116</v>
      </c>
      <c r="N471" s="1" t="s">
        <v>1433</v>
      </c>
      <c r="O471" s="1" t="s">
        <v>498</v>
      </c>
      <c r="P471" s="1" t="s">
        <v>1434</v>
      </c>
      <c r="Q471" s="5">
        <v>16.75</v>
      </c>
      <c r="R471" s="5">
        <v>50</v>
      </c>
      <c r="S471" s="1" t="s">
        <v>43</v>
      </c>
      <c r="T471" s="6">
        <v>124</v>
      </c>
      <c r="U471" s="6">
        <v>0</v>
      </c>
      <c r="V471" s="6">
        <f t="shared" si="28"/>
        <v>124</v>
      </c>
      <c r="W471" s="1" t="s">
        <v>414</v>
      </c>
      <c r="X471" s="7">
        <f t="shared" si="29"/>
        <v>6.8888888888888893</v>
      </c>
      <c r="Y471" s="1">
        <f t="shared" si="30"/>
        <v>6</v>
      </c>
      <c r="Z471" s="6">
        <f t="shared" si="31"/>
        <v>108</v>
      </c>
    </row>
    <row r="472" spans="2:26" x14ac:dyDescent="0.25">
      <c r="B472" s="1" t="s">
        <v>27</v>
      </c>
      <c r="C472" s="1" t="s">
        <v>28</v>
      </c>
      <c r="D472" s="1" t="s">
        <v>139</v>
      </c>
      <c r="E472" s="1" t="s">
        <v>402</v>
      </c>
      <c r="F472" s="1" t="s">
        <v>1411</v>
      </c>
      <c r="G472" s="1" t="s">
        <v>1412</v>
      </c>
      <c r="H472" s="1" t="s">
        <v>1202</v>
      </c>
      <c r="I472" s="1" t="s">
        <v>1203</v>
      </c>
      <c r="J472" s="1" t="s">
        <v>35</v>
      </c>
      <c r="K472" s="1" t="s">
        <v>36</v>
      </c>
      <c r="L472" s="1" t="s">
        <v>115</v>
      </c>
      <c r="M472" s="1" t="s">
        <v>116</v>
      </c>
      <c r="N472" s="1" t="s">
        <v>1435</v>
      </c>
      <c r="O472" s="1" t="s">
        <v>498</v>
      </c>
      <c r="P472" s="1" t="s">
        <v>1436</v>
      </c>
      <c r="Q472" s="5">
        <v>16.75</v>
      </c>
      <c r="R472" s="5">
        <v>50</v>
      </c>
      <c r="S472" s="1" t="s">
        <v>77</v>
      </c>
      <c r="T472" s="6">
        <v>0</v>
      </c>
      <c r="U472" s="6">
        <v>0</v>
      </c>
      <c r="V472" s="6">
        <f t="shared" si="28"/>
        <v>0</v>
      </c>
      <c r="W472" s="1" t="s">
        <v>414</v>
      </c>
      <c r="X472" s="7">
        <f t="shared" si="29"/>
        <v>0</v>
      </c>
      <c r="Y472" s="1">
        <f t="shared" si="30"/>
        <v>0</v>
      </c>
      <c r="Z472" s="6">
        <f t="shared" si="31"/>
        <v>0</v>
      </c>
    </row>
    <row r="473" spans="2:26" x14ac:dyDescent="0.25">
      <c r="B473" s="1" t="s">
        <v>27</v>
      </c>
      <c r="C473" s="1" t="s">
        <v>28</v>
      </c>
      <c r="D473" s="1" t="s">
        <v>139</v>
      </c>
      <c r="E473" s="1" t="s">
        <v>402</v>
      </c>
      <c r="F473" s="1" t="s">
        <v>1411</v>
      </c>
      <c r="G473" s="1" t="s">
        <v>1412</v>
      </c>
      <c r="H473" s="1" t="s">
        <v>405</v>
      </c>
      <c r="I473" s="1" t="s">
        <v>406</v>
      </c>
      <c r="J473" s="1" t="s">
        <v>35</v>
      </c>
      <c r="K473" s="1" t="s">
        <v>36</v>
      </c>
      <c r="L473" s="1" t="s">
        <v>115</v>
      </c>
      <c r="M473" s="1" t="s">
        <v>116</v>
      </c>
      <c r="N473" s="1" t="s">
        <v>1437</v>
      </c>
      <c r="O473" s="1" t="s">
        <v>498</v>
      </c>
      <c r="P473" s="1" t="s">
        <v>1438</v>
      </c>
      <c r="Q473" s="5">
        <v>16.75</v>
      </c>
      <c r="R473" s="5">
        <v>50</v>
      </c>
      <c r="S473" s="1" t="s">
        <v>77</v>
      </c>
      <c r="T473" s="6">
        <v>0</v>
      </c>
      <c r="U473" s="6">
        <v>0</v>
      </c>
      <c r="V473" s="6">
        <f t="shared" si="28"/>
        <v>0</v>
      </c>
      <c r="W473" s="1" t="s">
        <v>414</v>
      </c>
      <c r="X473" s="7">
        <f t="shared" si="29"/>
        <v>0</v>
      </c>
      <c r="Y473" s="1">
        <f t="shared" si="30"/>
        <v>0</v>
      </c>
      <c r="Z473" s="6">
        <f t="shared" si="31"/>
        <v>0</v>
      </c>
    </row>
    <row r="474" spans="2:26" x14ac:dyDescent="0.25">
      <c r="B474" s="1" t="s">
        <v>27</v>
      </c>
      <c r="C474" s="1" t="s">
        <v>28</v>
      </c>
      <c r="D474" s="1" t="s">
        <v>139</v>
      </c>
      <c r="E474" s="1" t="s">
        <v>402</v>
      </c>
      <c r="F474" s="1" t="s">
        <v>1411</v>
      </c>
      <c r="G474" s="1" t="s">
        <v>1412</v>
      </c>
      <c r="H474" s="1" t="s">
        <v>749</v>
      </c>
      <c r="I474" s="1" t="s">
        <v>750</v>
      </c>
      <c r="J474" s="1" t="s">
        <v>35</v>
      </c>
      <c r="K474" s="1" t="s">
        <v>36</v>
      </c>
      <c r="L474" s="1" t="s">
        <v>468</v>
      </c>
      <c r="M474" s="1" t="s">
        <v>469</v>
      </c>
      <c r="N474" s="1" t="s">
        <v>1439</v>
      </c>
      <c r="O474" s="1" t="s">
        <v>498</v>
      </c>
      <c r="P474" s="1" t="s">
        <v>1440</v>
      </c>
      <c r="Q474" s="5">
        <v>16.75</v>
      </c>
      <c r="R474" s="5">
        <v>50</v>
      </c>
      <c r="S474" s="1" t="s">
        <v>65</v>
      </c>
      <c r="T474" s="6">
        <v>5</v>
      </c>
      <c r="U474" s="6">
        <v>0</v>
      </c>
      <c r="V474" s="6">
        <f t="shared" si="28"/>
        <v>5</v>
      </c>
      <c r="W474" s="1" t="s">
        <v>445</v>
      </c>
      <c r="X474" s="7">
        <f t="shared" si="29"/>
        <v>0.25</v>
      </c>
      <c r="Y474" s="1">
        <f t="shared" si="30"/>
        <v>0</v>
      </c>
      <c r="Z474" s="6">
        <f t="shared" si="31"/>
        <v>0</v>
      </c>
    </row>
    <row r="475" spans="2:26" x14ac:dyDescent="0.25">
      <c r="B475" s="1" t="s">
        <v>27</v>
      </c>
      <c r="C475" s="1" t="s">
        <v>28</v>
      </c>
      <c r="D475" s="1" t="s">
        <v>139</v>
      </c>
      <c r="E475" s="1" t="s">
        <v>402</v>
      </c>
      <c r="F475" s="1" t="s">
        <v>1411</v>
      </c>
      <c r="G475" s="1" t="s">
        <v>1412</v>
      </c>
      <c r="H475" s="1" t="s">
        <v>749</v>
      </c>
      <c r="I475" s="1" t="s">
        <v>750</v>
      </c>
      <c r="J475" s="1" t="s">
        <v>35</v>
      </c>
      <c r="K475" s="1" t="s">
        <v>36</v>
      </c>
      <c r="L475" s="1" t="s">
        <v>37</v>
      </c>
      <c r="M475" s="1" t="s">
        <v>38</v>
      </c>
      <c r="N475" s="1" t="s">
        <v>1441</v>
      </c>
      <c r="O475" s="1" t="s">
        <v>498</v>
      </c>
      <c r="P475" s="1" t="s">
        <v>1442</v>
      </c>
      <c r="Q475" s="5">
        <v>16.75</v>
      </c>
      <c r="R475" s="5">
        <v>50</v>
      </c>
      <c r="S475" s="1" t="s">
        <v>65</v>
      </c>
      <c r="T475" s="6">
        <v>1</v>
      </c>
      <c r="U475" s="6">
        <v>0</v>
      </c>
      <c r="V475" s="6">
        <f t="shared" si="28"/>
        <v>1</v>
      </c>
      <c r="W475" s="1" t="s">
        <v>445</v>
      </c>
      <c r="X475" s="7">
        <f t="shared" si="29"/>
        <v>0.05</v>
      </c>
      <c r="Y475" s="1">
        <f t="shared" si="30"/>
        <v>0</v>
      </c>
      <c r="Z475" s="6">
        <f t="shared" si="31"/>
        <v>0</v>
      </c>
    </row>
    <row r="476" spans="2:26" x14ac:dyDescent="0.25">
      <c r="B476" s="1" t="s">
        <v>27</v>
      </c>
      <c r="C476" s="1" t="s">
        <v>28</v>
      </c>
      <c r="D476" s="1" t="s">
        <v>139</v>
      </c>
      <c r="E476" s="1" t="s">
        <v>402</v>
      </c>
      <c r="F476" s="1" t="s">
        <v>1411</v>
      </c>
      <c r="G476" s="1" t="s">
        <v>1412</v>
      </c>
      <c r="H476" s="1" t="s">
        <v>749</v>
      </c>
      <c r="I476" s="1" t="s">
        <v>750</v>
      </c>
      <c r="J476" s="1" t="s">
        <v>35</v>
      </c>
      <c r="K476" s="1" t="s">
        <v>36</v>
      </c>
      <c r="L476" s="1" t="s">
        <v>45</v>
      </c>
      <c r="M476" s="1" t="s">
        <v>46</v>
      </c>
      <c r="N476" s="1" t="s">
        <v>1443</v>
      </c>
      <c r="O476" s="1" t="s">
        <v>498</v>
      </c>
      <c r="P476" s="1" t="s">
        <v>1444</v>
      </c>
      <c r="Q476" s="5">
        <v>16.75</v>
      </c>
      <c r="R476" s="5">
        <v>50</v>
      </c>
      <c r="S476" s="1" t="s">
        <v>65</v>
      </c>
      <c r="T476" s="6">
        <v>0</v>
      </c>
      <c r="U476" s="6">
        <v>0</v>
      </c>
      <c r="V476" s="6">
        <f t="shared" si="28"/>
        <v>0</v>
      </c>
      <c r="W476" s="1" t="s">
        <v>445</v>
      </c>
      <c r="X476" s="7">
        <f t="shared" si="29"/>
        <v>0</v>
      </c>
      <c r="Y476" s="1">
        <f t="shared" si="30"/>
        <v>0</v>
      </c>
      <c r="Z476" s="6">
        <f t="shared" si="31"/>
        <v>0</v>
      </c>
    </row>
    <row r="477" spans="2:26" x14ac:dyDescent="0.25">
      <c r="B477" s="1" t="s">
        <v>27</v>
      </c>
      <c r="C477" s="1" t="s">
        <v>28</v>
      </c>
      <c r="D477" s="1" t="s">
        <v>139</v>
      </c>
      <c r="E477" s="1" t="s">
        <v>402</v>
      </c>
      <c r="F477" s="1" t="s">
        <v>1411</v>
      </c>
      <c r="G477" s="1" t="s">
        <v>1412</v>
      </c>
      <c r="H477" s="1" t="s">
        <v>749</v>
      </c>
      <c r="I477" s="1" t="s">
        <v>750</v>
      </c>
      <c r="J477" s="1" t="s">
        <v>35</v>
      </c>
      <c r="K477" s="1" t="s">
        <v>36</v>
      </c>
      <c r="L477" s="1" t="s">
        <v>49</v>
      </c>
      <c r="M477" s="1" t="s">
        <v>50</v>
      </c>
      <c r="N477" s="1" t="s">
        <v>1445</v>
      </c>
      <c r="O477" s="1" t="s">
        <v>498</v>
      </c>
      <c r="P477" s="1" t="s">
        <v>1446</v>
      </c>
      <c r="Q477" s="5">
        <v>16.75</v>
      </c>
      <c r="R477" s="5">
        <v>50</v>
      </c>
      <c r="S477" s="1" t="s">
        <v>65</v>
      </c>
      <c r="T477" s="6">
        <v>0</v>
      </c>
      <c r="U477" s="6">
        <v>0</v>
      </c>
      <c r="V477" s="6">
        <f t="shared" si="28"/>
        <v>0</v>
      </c>
      <c r="W477" s="1" t="s">
        <v>414</v>
      </c>
      <c r="X477" s="7">
        <f t="shared" si="29"/>
        <v>0</v>
      </c>
      <c r="Y477" s="1">
        <f t="shared" si="30"/>
        <v>0</v>
      </c>
      <c r="Z477" s="6">
        <f t="shared" si="31"/>
        <v>0</v>
      </c>
    </row>
    <row r="478" spans="2:26" x14ac:dyDescent="0.25">
      <c r="B478" s="1" t="s">
        <v>27</v>
      </c>
      <c r="C478" s="1" t="s">
        <v>28</v>
      </c>
      <c r="D478" s="1" t="s">
        <v>139</v>
      </c>
      <c r="E478" s="1" t="s">
        <v>402</v>
      </c>
      <c r="F478" s="1" t="s">
        <v>1411</v>
      </c>
      <c r="G478" s="1" t="s">
        <v>1412</v>
      </c>
      <c r="H478" s="1" t="s">
        <v>749</v>
      </c>
      <c r="I478" s="1" t="s">
        <v>750</v>
      </c>
      <c r="J478" s="1" t="s">
        <v>35</v>
      </c>
      <c r="K478" s="1" t="s">
        <v>36</v>
      </c>
      <c r="L478" s="1" t="s">
        <v>56</v>
      </c>
      <c r="M478" s="1" t="s">
        <v>57</v>
      </c>
      <c r="N478" s="1" t="s">
        <v>1447</v>
      </c>
      <c r="O478" s="1" t="s">
        <v>498</v>
      </c>
      <c r="P478" s="1" t="s">
        <v>1448</v>
      </c>
      <c r="Q478" s="5">
        <v>16.75</v>
      </c>
      <c r="R478" s="5">
        <v>50</v>
      </c>
      <c r="S478" s="1" t="s">
        <v>65</v>
      </c>
      <c r="T478" s="6">
        <v>0</v>
      </c>
      <c r="U478" s="6">
        <v>0</v>
      </c>
      <c r="V478" s="6">
        <f t="shared" si="28"/>
        <v>0</v>
      </c>
      <c r="W478" s="1" t="s">
        <v>414</v>
      </c>
      <c r="X478" s="7">
        <f t="shared" si="29"/>
        <v>0</v>
      </c>
      <c r="Y478" s="1">
        <f t="shared" si="30"/>
        <v>0</v>
      </c>
      <c r="Z478" s="6">
        <f t="shared" si="31"/>
        <v>0</v>
      </c>
    </row>
    <row r="479" spans="2:26" x14ac:dyDescent="0.25">
      <c r="B479" s="1" t="s">
        <v>27</v>
      </c>
      <c r="C479" s="1" t="s">
        <v>28</v>
      </c>
      <c r="D479" s="1" t="s">
        <v>139</v>
      </c>
      <c r="E479" s="1" t="s">
        <v>402</v>
      </c>
      <c r="F479" s="1" t="s">
        <v>1411</v>
      </c>
      <c r="G479" s="1" t="s">
        <v>1412</v>
      </c>
      <c r="H479" s="1" t="s">
        <v>749</v>
      </c>
      <c r="I479" s="1" t="s">
        <v>750</v>
      </c>
      <c r="J479" s="1" t="s">
        <v>35</v>
      </c>
      <c r="K479" s="1" t="s">
        <v>36</v>
      </c>
      <c r="L479" s="1" t="s">
        <v>115</v>
      </c>
      <c r="M479" s="1" t="s">
        <v>116</v>
      </c>
      <c r="N479" s="1" t="s">
        <v>1449</v>
      </c>
      <c r="O479" s="1" t="s">
        <v>498</v>
      </c>
      <c r="P479" s="1" t="s">
        <v>1450</v>
      </c>
      <c r="Q479" s="5">
        <v>16.75</v>
      </c>
      <c r="R479" s="5">
        <v>50</v>
      </c>
      <c r="S479" s="1" t="s">
        <v>65</v>
      </c>
      <c r="T479" s="6">
        <v>0</v>
      </c>
      <c r="U479" s="6">
        <v>0</v>
      </c>
      <c r="V479" s="6">
        <f t="shared" si="28"/>
        <v>0</v>
      </c>
      <c r="W479" s="1" t="s">
        <v>414</v>
      </c>
      <c r="X479" s="7">
        <f t="shared" si="29"/>
        <v>0</v>
      </c>
      <c r="Y479" s="1">
        <f t="shared" si="30"/>
        <v>0</v>
      </c>
      <c r="Z479" s="6">
        <f t="shared" si="31"/>
        <v>0</v>
      </c>
    </row>
    <row r="480" spans="2:26" x14ac:dyDescent="0.25">
      <c r="B480" s="1" t="s">
        <v>27</v>
      </c>
      <c r="C480" s="1" t="s">
        <v>28</v>
      </c>
      <c r="D480" s="1" t="s">
        <v>139</v>
      </c>
      <c r="E480" s="1" t="s">
        <v>402</v>
      </c>
      <c r="F480" s="1" t="s">
        <v>1411</v>
      </c>
      <c r="G480" s="1" t="s">
        <v>1412</v>
      </c>
      <c r="H480" s="1" t="s">
        <v>394</v>
      </c>
      <c r="I480" s="1" t="s">
        <v>395</v>
      </c>
      <c r="J480" s="1" t="s">
        <v>35</v>
      </c>
      <c r="K480" s="1" t="s">
        <v>36</v>
      </c>
      <c r="L480" s="1" t="s">
        <v>468</v>
      </c>
      <c r="M480" s="1" t="s">
        <v>469</v>
      </c>
      <c r="N480" s="1" t="s">
        <v>1451</v>
      </c>
      <c r="O480" s="1" t="s">
        <v>498</v>
      </c>
      <c r="P480" s="1" t="s">
        <v>1452</v>
      </c>
      <c r="Q480" s="5">
        <v>16.75</v>
      </c>
      <c r="R480" s="5">
        <v>50</v>
      </c>
      <c r="S480" s="1" t="s">
        <v>65</v>
      </c>
      <c r="T480" s="6">
        <v>159</v>
      </c>
      <c r="U480" s="6">
        <v>0</v>
      </c>
      <c r="V480" s="6">
        <f t="shared" si="28"/>
        <v>159</v>
      </c>
      <c r="W480" s="1" t="s">
        <v>445</v>
      </c>
      <c r="X480" s="7">
        <f t="shared" si="29"/>
        <v>7.95</v>
      </c>
      <c r="Y480" s="1">
        <f t="shared" si="30"/>
        <v>7</v>
      </c>
      <c r="Z480" s="6">
        <f t="shared" si="31"/>
        <v>140</v>
      </c>
    </row>
    <row r="481" spans="2:26" x14ac:dyDescent="0.25">
      <c r="B481" s="1" t="s">
        <v>27</v>
      </c>
      <c r="C481" s="1" t="s">
        <v>28</v>
      </c>
      <c r="D481" s="1" t="s">
        <v>139</v>
      </c>
      <c r="E481" s="1" t="s">
        <v>402</v>
      </c>
      <c r="F481" s="1" t="s">
        <v>1411</v>
      </c>
      <c r="G481" s="1" t="s">
        <v>1412</v>
      </c>
      <c r="H481" s="1" t="s">
        <v>394</v>
      </c>
      <c r="I481" s="1" t="s">
        <v>395</v>
      </c>
      <c r="J481" s="1" t="s">
        <v>35</v>
      </c>
      <c r="K481" s="1" t="s">
        <v>36</v>
      </c>
      <c r="L481" s="1" t="s">
        <v>37</v>
      </c>
      <c r="M481" s="1" t="s">
        <v>38</v>
      </c>
      <c r="N481" s="1" t="s">
        <v>1453</v>
      </c>
      <c r="O481" s="1" t="s">
        <v>498</v>
      </c>
      <c r="P481" s="1" t="s">
        <v>1454</v>
      </c>
      <c r="Q481" s="5">
        <v>16.75</v>
      </c>
      <c r="R481" s="5">
        <v>50</v>
      </c>
      <c r="S481" s="1" t="s">
        <v>65</v>
      </c>
      <c r="T481" s="6">
        <v>407</v>
      </c>
      <c r="U481" s="6">
        <v>0</v>
      </c>
      <c r="V481" s="6">
        <f t="shared" si="28"/>
        <v>407</v>
      </c>
      <c r="W481" s="1" t="s">
        <v>445</v>
      </c>
      <c r="X481" s="7">
        <f t="shared" si="29"/>
        <v>20.350000000000001</v>
      </c>
      <c r="Y481" s="1">
        <f t="shared" si="30"/>
        <v>20</v>
      </c>
      <c r="Z481" s="6">
        <f t="shared" si="31"/>
        <v>400</v>
      </c>
    </row>
    <row r="482" spans="2:26" x14ac:dyDescent="0.25">
      <c r="B482" s="1" t="s">
        <v>27</v>
      </c>
      <c r="C482" s="1" t="s">
        <v>28</v>
      </c>
      <c r="D482" s="1" t="s">
        <v>139</v>
      </c>
      <c r="E482" s="1" t="s">
        <v>402</v>
      </c>
      <c r="F482" s="1" t="s">
        <v>1411</v>
      </c>
      <c r="G482" s="1" t="s">
        <v>1412</v>
      </c>
      <c r="H482" s="1" t="s">
        <v>394</v>
      </c>
      <c r="I482" s="1" t="s">
        <v>395</v>
      </c>
      <c r="J482" s="1" t="s">
        <v>35</v>
      </c>
      <c r="K482" s="1" t="s">
        <v>36</v>
      </c>
      <c r="L482" s="1" t="s">
        <v>45</v>
      </c>
      <c r="M482" s="1" t="s">
        <v>46</v>
      </c>
      <c r="N482" s="1" t="s">
        <v>1455</v>
      </c>
      <c r="O482" s="1" t="s">
        <v>498</v>
      </c>
      <c r="P482" s="1" t="s">
        <v>1456</v>
      </c>
      <c r="Q482" s="5">
        <v>16.75</v>
      </c>
      <c r="R482" s="5">
        <v>50</v>
      </c>
      <c r="S482" s="1" t="s">
        <v>65</v>
      </c>
      <c r="T482" s="6">
        <v>515</v>
      </c>
      <c r="U482" s="6">
        <v>0</v>
      </c>
      <c r="V482" s="6">
        <f t="shared" si="28"/>
        <v>515</v>
      </c>
      <c r="W482" s="1" t="s">
        <v>445</v>
      </c>
      <c r="X482" s="7">
        <f t="shared" si="29"/>
        <v>25.75</v>
      </c>
      <c r="Y482" s="1">
        <f t="shared" si="30"/>
        <v>25</v>
      </c>
      <c r="Z482" s="6">
        <f t="shared" si="31"/>
        <v>500</v>
      </c>
    </row>
    <row r="483" spans="2:26" x14ac:dyDescent="0.25">
      <c r="B483" s="1" t="s">
        <v>27</v>
      </c>
      <c r="C483" s="1" t="s">
        <v>28</v>
      </c>
      <c r="D483" s="1" t="s">
        <v>139</v>
      </c>
      <c r="E483" s="1" t="s">
        <v>402</v>
      </c>
      <c r="F483" s="1" t="s">
        <v>1411</v>
      </c>
      <c r="G483" s="1" t="s">
        <v>1412</v>
      </c>
      <c r="H483" s="1" t="s">
        <v>394</v>
      </c>
      <c r="I483" s="1" t="s">
        <v>395</v>
      </c>
      <c r="J483" s="1" t="s">
        <v>35</v>
      </c>
      <c r="K483" s="1" t="s">
        <v>36</v>
      </c>
      <c r="L483" s="1" t="s">
        <v>49</v>
      </c>
      <c r="M483" s="1" t="s">
        <v>50</v>
      </c>
      <c r="N483" s="1" t="s">
        <v>1457</v>
      </c>
      <c r="O483" s="1" t="s">
        <v>498</v>
      </c>
      <c r="P483" s="1" t="s">
        <v>1458</v>
      </c>
      <c r="Q483" s="5">
        <v>16.75</v>
      </c>
      <c r="R483" s="5">
        <v>50</v>
      </c>
      <c r="S483" s="1" t="s">
        <v>65</v>
      </c>
      <c r="T483" s="6">
        <v>548</v>
      </c>
      <c r="U483" s="6">
        <v>0</v>
      </c>
      <c r="V483" s="6">
        <f t="shared" si="28"/>
        <v>548</v>
      </c>
      <c r="W483" s="1" t="s">
        <v>414</v>
      </c>
      <c r="X483" s="7">
        <f t="shared" si="29"/>
        <v>30.444444444444443</v>
      </c>
      <c r="Y483" s="1">
        <f t="shared" si="30"/>
        <v>30</v>
      </c>
      <c r="Z483" s="6">
        <f t="shared" si="31"/>
        <v>540</v>
      </c>
    </row>
    <row r="484" spans="2:26" x14ac:dyDescent="0.25">
      <c r="B484" s="1" t="s">
        <v>27</v>
      </c>
      <c r="C484" s="1" t="s">
        <v>28</v>
      </c>
      <c r="D484" s="1" t="s">
        <v>139</v>
      </c>
      <c r="E484" s="1" t="s">
        <v>402</v>
      </c>
      <c r="F484" s="1" t="s">
        <v>1411</v>
      </c>
      <c r="G484" s="1" t="s">
        <v>1412</v>
      </c>
      <c r="H484" s="1" t="s">
        <v>394</v>
      </c>
      <c r="I484" s="1" t="s">
        <v>395</v>
      </c>
      <c r="J484" s="1" t="s">
        <v>35</v>
      </c>
      <c r="K484" s="1" t="s">
        <v>36</v>
      </c>
      <c r="L484" s="1" t="s">
        <v>56</v>
      </c>
      <c r="M484" s="1" t="s">
        <v>57</v>
      </c>
      <c r="N484" s="1" t="s">
        <v>1459</v>
      </c>
      <c r="O484" s="1" t="s">
        <v>498</v>
      </c>
      <c r="P484" s="1" t="s">
        <v>1460</v>
      </c>
      <c r="Q484" s="5">
        <v>16.75</v>
      </c>
      <c r="R484" s="5">
        <v>50</v>
      </c>
      <c r="S484" s="1" t="s">
        <v>65</v>
      </c>
      <c r="T484" s="6">
        <v>346</v>
      </c>
      <c r="U484" s="6">
        <v>0</v>
      </c>
      <c r="V484" s="6">
        <f t="shared" si="28"/>
        <v>346</v>
      </c>
      <c r="W484" s="1" t="s">
        <v>414</v>
      </c>
      <c r="X484" s="7">
        <f t="shared" si="29"/>
        <v>19.222222222222221</v>
      </c>
      <c r="Y484" s="1">
        <f t="shared" si="30"/>
        <v>19</v>
      </c>
      <c r="Z484" s="6">
        <f t="shared" si="31"/>
        <v>342</v>
      </c>
    </row>
    <row r="485" spans="2:26" x14ac:dyDescent="0.25">
      <c r="B485" s="1" t="s">
        <v>27</v>
      </c>
      <c r="C485" s="1" t="s">
        <v>28</v>
      </c>
      <c r="D485" s="1" t="s">
        <v>139</v>
      </c>
      <c r="E485" s="1" t="s">
        <v>402</v>
      </c>
      <c r="F485" s="1" t="s">
        <v>1411</v>
      </c>
      <c r="G485" s="1" t="s">
        <v>1412</v>
      </c>
      <c r="H485" s="1" t="s">
        <v>394</v>
      </c>
      <c r="I485" s="1" t="s">
        <v>395</v>
      </c>
      <c r="J485" s="1" t="s">
        <v>35</v>
      </c>
      <c r="K485" s="1" t="s">
        <v>36</v>
      </c>
      <c r="L485" s="1" t="s">
        <v>115</v>
      </c>
      <c r="M485" s="1" t="s">
        <v>116</v>
      </c>
      <c r="N485" s="1" t="s">
        <v>1461</v>
      </c>
      <c r="O485" s="1" t="s">
        <v>498</v>
      </c>
      <c r="P485" s="1" t="s">
        <v>1462</v>
      </c>
      <c r="Q485" s="5">
        <v>16.75</v>
      </c>
      <c r="R485" s="5">
        <v>50</v>
      </c>
      <c r="S485" s="1" t="s">
        <v>65</v>
      </c>
      <c r="T485" s="6">
        <v>136</v>
      </c>
      <c r="U485" s="6">
        <v>0</v>
      </c>
      <c r="V485" s="6">
        <f t="shared" si="28"/>
        <v>136</v>
      </c>
      <c r="W485" s="1" t="s">
        <v>414</v>
      </c>
      <c r="X485" s="7">
        <f t="shared" si="29"/>
        <v>7.5555555555555554</v>
      </c>
      <c r="Y485" s="1">
        <f t="shared" si="30"/>
        <v>7</v>
      </c>
      <c r="Z485" s="6">
        <f t="shared" si="31"/>
        <v>126</v>
      </c>
    </row>
    <row r="486" spans="2:26" x14ac:dyDescent="0.25">
      <c r="B486" s="1" t="s">
        <v>27</v>
      </c>
      <c r="C486" s="1" t="s">
        <v>28</v>
      </c>
      <c r="D486" s="1" t="s">
        <v>139</v>
      </c>
      <c r="E486" s="1" t="s">
        <v>402</v>
      </c>
      <c r="F486" s="1" t="s">
        <v>1411</v>
      </c>
      <c r="G486" s="1" t="s">
        <v>1412</v>
      </c>
      <c r="H486" s="1" t="s">
        <v>585</v>
      </c>
      <c r="I486" s="1" t="s">
        <v>586</v>
      </c>
      <c r="J486" s="1" t="s">
        <v>35</v>
      </c>
      <c r="K486" s="1" t="s">
        <v>36</v>
      </c>
      <c r="L486" s="1" t="s">
        <v>115</v>
      </c>
      <c r="M486" s="1" t="s">
        <v>116</v>
      </c>
      <c r="N486" s="1" t="s">
        <v>1463</v>
      </c>
      <c r="O486" s="1" t="s">
        <v>498</v>
      </c>
      <c r="P486" s="1" t="s">
        <v>1464</v>
      </c>
      <c r="Q486" s="5">
        <v>16.75</v>
      </c>
      <c r="R486" s="5">
        <v>50</v>
      </c>
      <c r="S486" s="1" t="s">
        <v>77</v>
      </c>
      <c r="T486" s="6">
        <v>0</v>
      </c>
      <c r="U486" s="6">
        <v>0</v>
      </c>
      <c r="V486" s="6">
        <f t="shared" si="28"/>
        <v>0</v>
      </c>
      <c r="W486" s="1" t="s">
        <v>414</v>
      </c>
      <c r="X486" s="7">
        <f t="shared" si="29"/>
        <v>0</v>
      </c>
      <c r="Y486" s="1">
        <f t="shared" si="30"/>
        <v>0</v>
      </c>
      <c r="Z486" s="6">
        <f t="shared" si="31"/>
        <v>0</v>
      </c>
    </row>
    <row r="487" spans="2:26" x14ac:dyDescent="0.25">
      <c r="B487" s="1" t="s">
        <v>27</v>
      </c>
      <c r="C487" s="1" t="s">
        <v>28</v>
      </c>
      <c r="D487" s="1" t="s">
        <v>139</v>
      </c>
      <c r="E487" s="1" t="s">
        <v>402</v>
      </c>
      <c r="F487" s="1" t="s">
        <v>1411</v>
      </c>
      <c r="G487" s="1" t="s">
        <v>1412</v>
      </c>
      <c r="H487" s="1" t="s">
        <v>427</v>
      </c>
      <c r="I487" s="1" t="s">
        <v>428</v>
      </c>
      <c r="J487" s="1" t="s">
        <v>35</v>
      </c>
      <c r="K487" s="1" t="s">
        <v>36</v>
      </c>
      <c r="L487" s="1" t="s">
        <v>115</v>
      </c>
      <c r="M487" s="1" t="s">
        <v>116</v>
      </c>
      <c r="N487" s="1" t="s">
        <v>1465</v>
      </c>
      <c r="O487" s="1" t="s">
        <v>498</v>
      </c>
      <c r="P487" s="1" t="s">
        <v>1466</v>
      </c>
      <c r="Q487" s="5">
        <v>16.75</v>
      </c>
      <c r="R487" s="5">
        <v>50</v>
      </c>
      <c r="S487" s="1" t="s">
        <v>77</v>
      </c>
      <c r="T487" s="6">
        <v>63</v>
      </c>
      <c r="U487" s="6">
        <v>0</v>
      </c>
      <c r="V487" s="6">
        <f t="shared" si="28"/>
        <v>63</v>
      </c>
      <c r="W487" s="1" t="s">
        <v>414</v>
      </c>
      <c r="X487" s="7">
        <f t="shared" si="29"/>
        <v>3.5</v>
      </c>
      <c r="Y487" s="1">
        <f t="shared" si="30"/>
        <v>3</v>
      </c>
      <c r="Z487" s="6">
        <f t="shared" si="31"/>
        <v>54</v>
      </c>
    </row>
    <row r="488" spans="2:26" x14ac:dyDescent="0.25">
      <c r="B488" s="1" t="s">
        <v>27</v>
      </c>
      <c r="C488" s="1" t="s">
        <v>28</v>
      </c>
      <c r="D488" s="1" t="s">
        <v>139</v>
      </c>
      <c r="E488" s="1" t="s">
        <v>402</v>
      </c>
      <c r="F488" s="1" t="s">
        <v>1411</v>
      </c>
      <c r="G488" s="1" t="s">
        <v>1412</v>
      </c>
      <c r="H488" s="1" t="s">
        <v>182</v>
      </c>
      <c r="I488" s="1" t="s">
        <v>183</v>
      </c>
      <c r="J488" s="1" t="s">
        <v>35</v>
      </c>
      <c r="K488" s="1" t="s">
        <v>36</v>
      </c>
      <c r="L488" s="1" t="s">
        <v>468</v>
      </c>
      <c r="M488" s="1" t="s">
        <v>469</v>
      </c>
      <c r="N488" s="1" t="s">
        <v>1467</v>
      </c>
      <c r="O488" s="1" t="s">
        <v>498</v>
      </c>
      <c r="P488" s="1" t="s">
        <v>1468</v>
      </c>
      <c r="Q488" s="5">
        <v>16.75</v>
      </c>
      <c r="R488" s="5">
        <v>50</v>
      </c>
      <c r="S488" s="1" t="s">
        <v>65</v>
      </c>
      <c r="T488" s="6">
        <v>113</v>
      </c>
      <c r="U488" s="6">
        <v>6</v>
      </c>
      <c r="V488" s="6">
        <f t="shared" si="28"/>
        <v>119</v>
      </c>
      <c r="W488" s="1" t="s">
        <v>445</v>
      </c>
      <c r="X488" s="7">
        <f t="shared" si="29"/>
        <v>5.95</v>
      </c>
      <c r="Y488" s="1">
        <f t="shared" si="30"/>
        <v>5</v>
      </c>
      <c r="Z488" s="6">
        <f t="shared" si="31"/>
        <v>100</v>
      </c>
    </row>
    <row r="489" spans="2:26" x14ac:dyDescent="0.25">
      <c r="B489" s="1" t="s">
        <v>27</v>
      </c>
      <c r="C489" s="1" t="s">
        <v>28</v>
      </c>
      <c r="D489" s="1" t="s">
        <v>139</v>
      </c>
      <c r="E489" s="1" t="s">
        <v>402</v>
      </c>
      <c r="F489" s="1" t="s">
        <v>1411</v>
      </c>
      <c r="G489" s="1" t="s">
        <v>1412</v>
      </c>
      <c r="H489" s="1" t="s">
        <v>182</v>
      </c>
      <c r="I489" s="1" t="s">
        <v>183</v>
      </c>
      <c r="J489" s="1" t="s">
        <v>35</v>
      </c>
      <c r="K489" s="1" t="s">
        <v>36</v>
      </c>
      <c r="L489" s="1" t="s">
        <v>37</v>
      </c>
      <c r="M489" s="1" t="s">
        <v>38</v>
      </c>
      <c r="N489" s="1" t="s">
        <v>1469</v>
      </c>
      <c r="O489" s="1" t="s">
        <v>498</v>
      </c>
      <c r="P489" s="1" t="s">
        <v>1470</v>
      </c>
      <c r="Q489" s="5">
        <v>16.75</v>
      </c>
      <c r="R489" s="5">
        <v>50</v>
      </c>
      <c r="S489" s="1" t="s">
        <v>65</v>
      </c>
      <c r="T489" s="6">
        <v>77</v>
      </c>
      <c r="U489" s="6">
        <v>3</v>
      </c>
      <c r="V489" s="6">
        <f t="shared" si="28"/>
        <v>80</v>
      </c>
      <c r="W489" s="1" t="s">
        <v>186</v>
      </c>
      <c r="X489" s="7">
        <f t="shared" si="29"/>
        <v>3.0769230769230771</v>
      </c>
      <c r="Y489" s="1">
        <f t="shared" si="30"/>
        <v>3</v>
      </c>
      <c r="Z489" s="6">
        <f t="shared" si="31"/>
        <v>78</v>
      </c>
    </row>
    <row r="490" spans="2:26" x14ac:dyDescent="0.25">
      <c r="B490" s="1" t="s">
        <v>27</v>
      </c>
      <c r="C490" s="1" t="s">
        <v>28</v>
      </c>
      <c r="D490" s="1" t="s">
        <v>139</v>
      </c>
      <c r="E490" s="1" t="s">
        <v>402</v>
      </c>
      <c r="F490" s="1" t="s">
        <v>1411</v>
      </c>
      <c r="G490" s="1" t="s">
        <v>1412</v>
      </c>
      <c r="H490" s="1" t="s">
        <v>182</v>
      </c>
      <c r="I490" s="1" t="s">
        <v>183</v>
      </c>
      <c r="J490" s="1" t="s">
        <v>35</v>
      </c>
      <c r="K490" s="1" t="s">
        <v>36</v>
      </c>
      <c r="L490" s="1" t="s">
        <v>45</v>
      </c>
      <c r="M490" s="1" t="s">
        <v>46</v>
      </c>
      <c r="N490" s="1" t="s">
        <v>1471</v>
      </c>
      <c r="O490" s="1" t="s">
        <v>498</v>
      </c>
      <c r="P490" s="1" t="s">
        <v>1472</v>
      </c>
      <c r="Q490" s="5">
        <v>16.75</v>
      </c>
      <c r="R490" s="5">
        <v>50</v>
      </c>
      <c r="S490" s="1" t="s">
        <v>65</v>
      </c>
      <c r="T490" s="6">
        <v>73</v>
      </c>
      <c r="U490" s="6">
        <v>0</v>
      </c>
      <c r="V490" s="6">
        <f t="shared" si="28"/>
        <v>73</v>
      </c>
      <c r="W490" s="1" t="s">
        <v>186</v>
      </c>
      <c r="X490" s="7">
        <f t="shared" si="29"/>
        <v>2.8076923076923075</v>
      </c>
      <c r="Y490" s="1">
        <f t="shared" si="30"/>
        <v>2</v>
      </c>
      <c r="Z490" s="6">
        <f t="shared" si="31"/>
        <v>52</v>
      </c>
    </row>
    <row r="491" spans="2:26" x14ac:dyDescent="0.25">
      <c r="B491" s="1" t="s">
        <v>27</v>
      </c>
      <c r="C491" s="1" t="s">
        <v>28</v>
      </c>
      <c r="D491" s="1" t="s">
        <v>139</v>
      </c>
      <c r="E491" s="1" t="s">
        <v>402</v>
      </c>
      <c r="F491" s="1" t="s">
        <v>1411</v>
      </c>
      <c r="G491" s="1" t="s">
        <v>1412</v>
      </c>
      <c r="H491" s="1" t="s">
        <v>182</v>
      </c>
      <c r="I491" s="1" t="s">
        <v>183</v>
      </c>
      <c r="J491" s="1" t="s">
        <v>35</v>
      </c>
      <c r="K491" s="1" t="s">
        <v>36</v>
      </c>
      <c r="L491" s="1" t="s">
        <v>49</v>
      </c>
      <c r="M491" s="1" t="s">
        <v>50</v>
      </c>
      <c r="N491" s="1" t="s">
        <v>1473</v>
      </c>
      <c r="O491" s="1" t="s">
        <v>498</v>
      </c>
      <c r="P491" s="1" t="s">
        <v>1474</v>
      </c>
      <c r="Q491" s="5">
        <v>16.75</v>
      </c>
      <c r="R491" s="5">
        <v>50</v>
      </c>
      <c r="S491" s="1" t="s">
        <v>65</v>
      </c>
      <c r="T491" s="6">
        <v>55</v>
      </c>
      <c r="U491" s="6">
        <v>21</v>
      </c>
      <c r="V491" s="6">
        <f t="shared" si="28"/>
        <v>76</v>
      </c>
      <c r="W491" s="1" t="s">
        <v>186</v>
      </c>
      <c r="X491" s="7">
        <f t="shared" si="29"/>
        <v>2.9230769230769229</v>
      </c>
      <c r="Y491" s="1">
        <f t="shared" si="30"/>
        <v>2</v>
      </c>
      <c r="Z491" s="6">
        <f t="shared" si="31"/>
        <v>52</v>
      </c>
    </row>
    <row r="492" spans="2:26" x14ac:dyDescent="0.25">
      <c r="B492" s="1" t="s">
        <v>27</v>
      </c>
      <c r="C492" s="1" t="s">
        <v>28</v>
      </c>
      <c r="D492" s="1" t="s">
        <v>139</v>
      </c>
      <c r="E492" s="1" t="s">
        <v>402</v>
      </c>
      <c r="F492" s="1" t="s">
        <v>1411</v>
      </c>
      <c r="G492" s="1" t="s">
        <v>1412</v>
      </c>
      <c r="H492" s="1" t="s">
        <v>182</v>
      </c>
      <c r="I492" s="1" t="s">
        <v>183</v>
      </c>
      <c r="J492" s="1" t="s">
        <v>35</v>
      </c>
      <c r="K492" s="1" t="s">
        <v>36</v>
      </c>
      <c r="L492" s="1" t="s">
        <v>56</v>
      </c>
      <c r="M492" s="1" t="s">
        <v>57</v>
      </c>
      <c r="N492" s="1" t="s">
        <v>1475</v>
      </c>
      <c r="O492" s="1" t="s">
        <v>498</v>
      </c>
      <c r="P492" s="1" t="s">
        <v>1476</v>
      </c>
      <c r="Q492" s="5">
        <v>16.75</v>
      </c>
      <c r="R492" s="5">
        <v>50</v>
      </c>
      <c r="S492" s="1" t="s">
        <v>65</v>
      </c>
      <c r="T492" s="6">
        <v>16</v>
      </c>
      <c r="U492" s="6">
        <v>0</v>
      </c>
      <c r="V492" s="6">
        <f t="shared" si="28"/>
        <v>16</v>
      </c>
      <c r="W492" s="1" t="s">
        <v>194</v>
      </c>
      <c r="X492" s="7">
        <f t="shared" si="29"/>
        <v>0.66666666666666663</v>
      </c>
      <c r="Y492" s="1">
        <f t="shared" si="30"/>
        <v>0</v>
      </c>
      <c r="Z492" s="6">
        <f t="shared" si="31"/>
        <v>0</v>
      </c>
    </row>
    <row r="493" spans="2:26" x14ac:dyDescent="0.25">
      <c r="B493" s="1" t="s">
        <v>27</v>
      </c>
      <c r="C493" s="1" t="s">
        <v>28</v>
      </c>
      <c r="D493" s="1" t="s">
        <v>139</v>
      </c>
      <c r="E493" s="1" t="s">
        <v>402</v>
      </c>
      <c r="F493" s="1" t="s">
        <v>1411</v>
      </c>
      <c r="G493" s="1" t="s">
        <v>1412</v>
      </c>
      <c r="H493" s="1" t="s">
        <v>464</v>
      </c>
      <c r="I493" s="1" t="s">
        <v>465</v>
      </c>
      <c r="J493" s="1" t="s">
        <v>35</v>
      </c>
      <c r="K493" s="1" t="s">
        <v>36</v>
      </c>
      <c r="L493" s="1" t="s">
        <v>468</v>
      </c>
      <c r="M493" s="1" t="s">
        <v>469</v>
      </c>
      <c r="N493" s="1" t="s">
        <v>1477</v>
      </c>
      <c r="O493" s="1" t="s">
        <v>498</v>
      </c>
      <c r="P493" s="1" t="s">
        <v>1478</v>
      </c>
      <c r="Q493" s="5">
        <v>16.75</v>
      </c>
      <c r="R493" s="5">
        <v>50</v>
      </c>
      <c r="S493" s="1" t="s">
        <v>65</v>
      </c>
      <c r="T493" s="6">
        <v>155</v>
      </c>
      <c r="U493" s="6">
        <v>20</v>
      </c>
      <c r="V493" s="6">
        <f t="shared" si="28"/>
        <v>175</v>
      </c>
      <c r="W493" s="1" t="s">
        <v>445</v>
      </c>
      <c r="X493" s="7">
        <f t="shared" si="29"/>
        <v>8.75</v>
      </c>
      <c r="Y493" s="1">
        <f t="shared" si="30"/>
        <v>8</v>
      </c>
      <c r="Z493" s="6">
        <f t="shared" si="31"/>
        <v>160</v>
      </c>
    </row>
    <row r="494" spans="2:26" x14ac:dyDescent="0.25">
      <c r="B494" s="1" t="s">
        <v>27</v>
      </c>
      <c r="C494" s="1" t="s">
        <v>28</v>
      </c>
      <c r="D494" s="1" t="s">
        <v>139</v>
      </c>
      <c r="E494" s="1" t="s">
        <v>402</v>
      </c>
      <c r="F494" s="1" t="s">
        <v>1411</v>
      </c>
      <c r="G494" s="1" t="s">
        <v>1412</v>
      </c>
      <c r="H494" s="1" t="s">
        <v>464</v>
      </c>
      <c r="I494" s="1" t="s">
        <v>465</v>
      </c>
      <c r="J494" s="1" t="s">
        <v>35</v>
      </c>
      <c r="K494" s="1" t="s">
        <v>36</v>
      </c>
      <c r="L494" s="1" t="s">
        <v>37</v>
      </c>
      <c r="M494" s="1" t="s">
        <v>38</v>
      </c>
      <c r="N494" s="1" t="s">
        <v>1479</v>
      </c>
      <c r="O494" s="1" t="s">
        <v>498</v>
      </c>
      <c r="P494" s="1" t="s">
        <v>1480</v>
      </c>
      <c r="Q494" s="5">
        <v>16.75</v>
      </c>
      <c r="R494" s="5">
        <v>50</v>
      </c>
      <c r="S494" s="1" t="s">
        <v>65</v>
      </c>
      <c r="T494" s="6">
        <v>602</v>
      </c>
      <c r="U494" s="6">
        <v>28</v>
      </c>
      <c r="V494" s="6">
        <f t="shared" si="28"/>
        <v>630</v>
      </c>
      <c r="W494" s="1" t="s">
        <v>445</v>
      </c>
      <c r="X494" s="7">
        <f t="shared" si="29"/>
        <v>31.5</v>
      </c>
      <c r="Y494" s="1">
        <f t="shared" si="30"/>
        <v>31</v>
      </c>
      <c r="Z494" s="6">
        <f t="shared" si="31"/>
        <v>620</v>
      </c>
    </row>
    <row r="495" spans="2:26" x14ac:dyDescent="0.25">
      <c r="B495" s="1" t="s">
        <v>27</v>
      </c>
      <c r="C495" s="1" t="s">
        <v>28</v>
      </c>
      <c r="D495" s="1" t="s">
        <v>139</v>
      </c>
      <c r="E495" s="1" t="s">
        <v>402</v>
      </c>
      <c r="F495" s="1" t="s">
        <v>1411</v>
      </c>
      <c r="G495" s="1" t="s">
        <v>1412</v>
      </c>
      <c r="H495" s="1" t="s">
        <v>464</v>
      </c>
      <c r="I495" s="1" t="s">
        <v>465</v>
      </c>
      <c r="J495" s="1" t="s">
        <v>35</v>
      </c>
      <c r="K495" s="1" t="s">
        <v>36</v>
      </c>
      <c r="L495" s="1" t="s">
        <v>45</v>
      </c>
      <c r="M495" s="1" t="s">
        <v>46</v>
      </c>
      <c r="N495" s="1" t="s">
        <v>1481</v>
      </c>
      <c r="O495" s="1" t="s">
        <v>498</v>
      </c>
      <c r="P495" s="1" t="s">
        <v>1482</v>
      </c>
      <c r="Q495" s="5">
        <v>16.75</v>
      </c>
      <c r="R495" s="5">
        <v>50</v>
      </c>
      <c r="S495" s="1" t="s">
        <v>65</v>
      </c>
      <c r="T495" s="6">
        <v>750</v>
      </c>
      <c r="U495" s="6">
        <v>35</v>
      </c>
      <c r="V495" s="6">
        <f t="shared" si="28"/>
        <v>785</v>
      </c>
      <c r="W495" s="1" t="s">
        <v>445</v>
      </c>
      <c r="X495" s="7">
        <f t="shared" si="29"/>
        <v>39.25</v>
      </c>
      <c r="Y495" s="1">
        <f t="shared" si="30"/>
        <v>39</v>
      </c>
      <c r="Z495" s="6">
        <f t="shared" si="31"/>
        <v>780</v>
      </c>
    </row>
    <row r="496" spans="2:26" x14ac:dyDescent="0.25">
      <c r="B496" s="1" t="s">
        <v>27</v>
      </c>
      <c r="C496" s="1" t="s">
        <v>28</v>
      </c>
      <c r="D496" s="1" t="s">
        <v>139</v>
      </c>
      <c r="E496" s="1" t="s">
        <v>402</v>
      </c>
      <c r="F496" s="1" t="s">
        <v>1411</v>
      </c>
      <c r="G496" s="1" t="s">
        <v>1412</v>
      </c>
      <c r="H496" s="1" t="s">
        <v>464</v>
      </c>
      <c r="I496" s="1" t="s">
        <v>465</v>
      </c>
      <c r="J496" s="1" t="s">
        <v>35</v>
      </c>
      <c r="K496" s="1" t="s">
        <v>36</v>
      </c>
      <c r="L496" s="1" t="s">
        <v>49</v>
      </c>
      <c r="M496" s="1" t="s">
        <v>50</v>
      </c>
      <c r="N496" s="1" t="s">
        <v>1483</v>
      </c>
      <c r="O496" s="1" t="s">
        <v>498</v>
      </c>
      <c r="P496" s="1" t="s">
        <v>1484</v>
      </c>
      <c r="Q496" s="5">
        <v>16.75</v>
      </c>
      <c r="R496" s="5">
        <v>50</v>
      </c>
      <c r="S496" s="1" t="s">
        <v>65</v>
      </c>
      <c r="T496" s="6">
        <v>657</v>
      </c>
      <c r="U496" s="6">
        <v>24</v>
      </c>
      <c r="V496" s="6">
        <f t="shared" si="28"/>
        <v>681</v>
      </c>
      <c r="W496" s="1" t="s">
        <v>414</v>
      </c>
      <c r="X496" s="7">
        <f t="shared" si="29"/>
        <v>37.833333333333336</v>
      </c>
      <c r="Y496" s="1">
        <f t="shared" si="30"/>
        <v>37</v>
      </c>
      <c r="Z496" s="6">
        <f t="shared" si="31"/>
        <v>666</v>
      </c>
    </row>
    <row r="497" spans="2:26" x14ac:dyDescent="0.25">
      <c r="B497" s="1" t="s">
        <v>27</v>
      </c>
      <c r="C497" s="1" t="s">
        <v>28</v>
      </c>
      <c r="D497" s="1" t="s">
        <v>139</v>
      </c>
      <c r="E497" s="1" t="s">
        <v>402</v>
      </c>
      <c r="F497" s="1" t="s">
        <v>1411</v>
      </c>
      <c r="G497" s="1" t="s">
        <v>1412</v>
      </c>
      <c r="H497" s="1" t="s">
        <v>464</v>
      </c>
      <c r="I497" s="1" t="s">
        <v>465</v>
      </c>
      <c r="J497" s="1" t="s">
        <v>35</v>
      </c>
      <c r="K497" s="1" t="s">
        <v>36</v>
      </c>
      <c r="L497" s="1" t="s">
        <v>56</v>
      </c>
      <c r="M497" s="1" t="s">
        <v>57</v>
      </c>
      <c r="N497" s="1" t="s">
        <v>1485</v>
      </c>
      <c r="O497" s="1" t="s">
        <v>498</v>
      </c>
      <c r="P497" s="1" t="s">
        <v>1486</v>
      </c>
      <c r="Q497" s="5">
        <v>16.75</v>
      </c>
      <c r="R497" s="5">
        <v>50</v>
      </c>
      <c r="S497" s="1" t="s">
        <v>65</v>
      </c>
      <c r="T497" s="6">
        <v>475</v>
      </c>
      <c r="U497" s="6">
        <v>15</v>
      </c>
      <c r="V497" s="6">
        <f t="shared" si="28"/>
        <v>490</v>
      </c>
      <c r="W497" s="1" t="s">
        <v>414</v>
      </c>
      <c r="X497" s="7">
        <f t="shared" si="29"/>
        <v>27.222222222222221</v>
      </c>
      <c r="Y497" s="1">
        <f t="shared" si="30"/>
        <v>27</v>
      </c>
      <c r="Z497" s="6">
        <f t="shared" si="31"/>
        <v>486</v>
      </c>
    </row>
    <row r="498" spans="2:26" x14ac:dyDescent="0.25">
      <c r="B498" s="1" t="s">
        <v>27</v>
      </c>
      <c r="C498" s="1" t="s">
        <v>28</v>
      </c>
      <c r="D498" s="1" t="s">
        <v>139</v>
      </c>
      <c r="E498" s="1" t="s">
        <v>402</v>
      </c>
      <c r="F498" s="1" t="s">
        <v>1411</v>
      </c>
      <c r="G498" s="1" t="s">
        <v>1412</v>
      </c>
      <c r="H498" s="1" t="s">
        <v>464</v>
      </c>
      <c r="I498" s="1" t="s">
        <v>465</v>
      </c>
      <c r="J498" s="1" t="s">
        <v>35</v>
      </c>
      <c r="K498" s="1" t="s">
        <v>36</v>
      </c>
      <c r="L498" s="1" t="s">
        <v>115</v>
      </c>
      <c r="M498" s="1" t="s">
        <v>116</v>
      </c>
      <c r="N498" s="1" t="s">
        <v>1487</v>
      </c>
      <c r="O498" s="1" t="s">
        <v>498</v>
      </c>
      <c r="P498" s="1" t="s">
        <v>1488</v>
      </c>
      <c r="Q498" s="5">
        <v>16.75</v>
      </c>
      <c r="R498" s="5">
        <v>50</v>
      </c>
      <c r="S498" s="1" t="s">
        <v>65</v>
      </c>
      <c r="T498" s="6">
        <v>339</v>
      </c>
      <c r="U498" s="6">
        <v>9</v>
      </c>
      <c r="V498" s="6">
        <f t="shared" si="28"/>
        <v>348</v>
      </c>
      <c r="W498" s="1" t="s">
        <v>414</v>
      </c>
      <c r="X498" s="7">
        <f t="shared" si="29"/>
        <v>19.333333333333332</v>
      </c>
      <c r="Y498" s="1">
        <f t="shared" si="30"/>
        <v>19</v>
      </c>
      <c r="Z498" s="6">
        <f t="shared" si="31"/>
        <v>342</v>
      </c>
    </row>
    <row r="499" spans="2:26" x14ac:dyDescent="0.25">
      <c r="B499" s="1" t="s">
        <v>27</v>
      </c>
      <c r="C499" s="1" t="s">
        <v>28</v>
      </c>
      <c r="D499" s="1" t="s">
        <v>139</v>
      </c>
      <c r="E499" s="1" t="s">
        <v>970</v>
      </c>
      <c r="F499" s="1" t="s">
        <v>1489</v>
      </c>
      <c r="G499" s="1" t="s">
        <v>1490</v>
      </c>
      <c r="H499" s="1" t="s">
        <v>1491</v>
      </c>
      <c r="I499" s="1" t="s">
        <v>1492</v>
      </c>
      <c r="J499" s="1" t="s">
        <v>642</v>
      </c>
      <c r="K499" s="1" t="s">
        <v>643</v>
      </c>
      <c r="L499" s="1" t="s">
        <v>259</v>
      </c>
      <c r="M499" s="1" t="s">
        <v>38</v>
      </c>
      <c r="N499" s="1" t="s">
        <v>1493</v>
      </c>
      <c r="O499" s="1" t="s">
        <v>412</v>
      </c>
      <c r="P499" s="1" t="s">
        <v>1494</v>
      </c>
      <c r="Q499" s="5">
        <v>15.1</v>
      </c>
      <c r="R499" s="5">
        <v>35</v>
      </c>
      <c r="S499" s="1" t="s">
        <v>55</v>
      </c>
      <c r="T499" s="6">
        <v>0</v>
      </c>
      <c r="U499" s="6">
        <v>0</v>
      </c>
      <c r="V499" s="6">
        <f t="shared" si="28"/>
        <v>0</v>
      </c>
      <c r="W499" s="1" t="s">
        <v>111</v>
      </c>
      <c r="X499" s="7">
        <f t="shared" si="29"/>
        <v>0</v>
      </c>
      <c r="Y499" s="1">
        <f t="shared" si="30"/>
        <v>0</v>
      </c>
      <c r="Z499" s="6">
        <f t="shared" si="31"/>
        <v>0</v>
      </c>
    </row>
    <row r="500" spans="2:26" x14ac:dyDescent="0.25">
      <c r="B500" s="1" t="s">
        <v>27</v>
      </c>
      <c r="C500" s="1" t="s">
        <v>28</v>
      </c>
      <c r="D500" s="1" t="s">
        <v>139</v>
      </c>
      <c r="E500" s="1" t="s">
        <v>970</v>
      </c>
      <c r="F500" s="1" t="s">
        <v>1489</v>
      </c>
      <c r="G500" s="1" t="s">
        <v>1490</v>
      </c>
      <c r="H500" s="1" t="s">
        <v>1491</v>
      </c>
      <c r="I500" s="1" t="s">
        <v>1492</v>
      </c>
      <c r="J500" s="1" t="s">
        <v>642</v>
      </c>
      <c r="K500" s="1" t="s">
        <v>643</v>
      </c>
      <c r="L500" s="1" t="s">
        <v>277</v>
      </c>
      <c r="M500" s="1" t="s">
        <v>46</v>
      </c>
      <c r="N500" s="1" t="s">
        <v>1495</v>
      </c>
      <c r="O500" s="1" t="s">
        <v>412</v>
      </c>
      <c r="P500" s="1" t="s">
        <v>1496</v>
      </c>
      <c r="Q500" s="5">
        <v>15.1</v>
      </c>
      <c r="R500" s="5">
        <v>35</v>
      </c>
      <c r="S500" s="1" t="s">
        <v>55</v>
      </c>
      <c r="T500" s="6">
        <v>0</v>
      </c>
      <c r="U500" s="6">
        <v>0</v>
      </c>
      <c r="V500" s="6">
        <f t="shared" si="28"/>
        <v>0</v>
      </c>
      <c r="W500" s="1" t="s">
        <v>111</v>
      </c>
      <c r="X500" s="7">
        <f t="shared" si="29"/>
        <v>0</v>
      </c>
      <c r="Y500" s="1">
        <f t="shared" si="30"/>
        <v>0</v>
      </c>
      <c r="Z500" s="6">
        <f t="shared" si="31"/>
        <v>0</v>
      </c>
    </row>
    <row r="501" spans="2:26" x14ac:dyDescent="0.25">
      <c r="B501" s="1" t="s">
        <v>27</v>
      </c>
      <c r="C501" s="1" t="s">
        <v>28</v>
      </c>
      <c r="D501" s="1" t="s">
        <v>139</v>
      </c>
      <c r="E501" s="1" t="s">
        <v>970</v>
      </c>
      <c r="F501" s="1" t="s">
        <v>1489</v>
      </c>
      <c r="G501" s="1" t="s">
        <v>1490</v>
      </c>
      <c r="H501" s="1" t="s">
        <v>1491</v>
      </c>
      <c r="I501" s="1" t="s">
        <v>1492</v>
      </c>
      <c r="J501" s="1" t="s">
        <v>642</v>
      </c>
      <c r="K501" s="1" t="s">
        <v>643</v>
      </c>
      <c r="L501" s="1" t="s">
        <v>280</v>
      </c>
      <c r="M501" s="1" t="s">
        <v>50</v>
      </c>
      <c r="N501" s="1" t="s">
        <v>1497</v>
      </c>
      <c r="O501" s="1" t="s">
        <v>412</v>
      </c>
      <c r="P501" s="1" t="s">
        <v>1498</v>
      </c>
      <c r="Q501" s="5">
        <v>15.1</v>
      </c>
      <c r="R501" s="5">
        <v>35</v>
      </c>
      <c r="S501" s="1" t="s">
        <v>55</v>
      </c>
      <c r="T501" s="6">
        <v>0</v>
      </c>
      <c r="U501" s="6">
        <v>0</v>
      </c>
      <c r="V501" s="6">
        <f t="shared" si="28"/>
        <v>0</v>
      </c>
      <c r="W501" s="1" t="s">
        <v>111</v>
      </c>
      <c r="X501" s="7">
        <f t="shared" si="29"/>
        <v>0</v>
      </c>
      <c r="Y501" s="1">
        <f t="shared" si="30"/>
        <v>0</v>
      </c>
      <c r="Z501" s="6">
        <f t="shared" si="31"/>
        <v>0</v>
      </c>
    </row>
    <row r="502" spans="2:26" x14ac:dyDescent="0.25">
      <c r="B502" s="1" t="s">
        <v>27</v>
      </c>
      <c r="C502" s="1" t="s">
        <v>28</v>
      </c>
      <c r="D502" s="1" t="s">
        <v>139</v>
      </c>
      <c r="E502" s="1" t="s">
        <v>970</v>
      </c>
      <c r="F502" s="1" t="s">
        <v>1489</v>
      </c>
      <c r="G502" s="1" t="s">
        <v>1490</v>
      </c>
      <c r="H502" s="1" t="s">
        <v>1491</v>
      </c>
      <c r="I502" s="1" t="s">
        <v>1492</v>
      </c>
      <c r="J502" s="1" t="s">
        <v>642</v>
      </c>
      <c r="K502" s="1" t="s">
        <v>643</v>
      </c>
      <c r="L502" s="1" t="s">
        <v>262</v>
      </c>
      <c r="M502" s="1" t="s">
        <v>57</v>
      </c>
      <c r="N502" s="1" t="s">
        <v>1499</v>
      </c>
      <c r="O502" s="1" t="s">
        <v>412</v>
      </c>
      <c r="P502" s="1" t="s">
        <v>1500</v>
      </c>
      <c r="Q502" s="5">
        <v>15.1</v>
      </c>
      <c r="R502" s="5">
        <v>35</v>
      </c>
      <c r="S502" s="1" t="s">
        <v>55</v>
      </c>
      <c r="T502" s="6">
        <v>0</v>
      </c>
      <c r="U502" s="6">
        <v>0</v>
      </c>
      <c r="V502" s="6">
        <f t="shared" si="28"/>
        <v>0</v>
      </c>
      <c r="W502" s="1" t="s">
        <v>111</v>
      </c>
      <c r="X502" s="7">
        <f t="shared" si="29"/>
        <v>0</v>
      </c>
      <c r="Y502" s="1">
        <f t="shared" si="30"/>
        <v>0</v>
      </c>
      <c r="Z502" s="6">
        <f t="shared" si="31"/>
        <v>0</v>
      </c>
    </row>
    <row r="503" spans="2:26" x14ac:dyDescent="0.25">
      <c r="B503" s="1" t="s">
        <v>27</v>
      </c>
      <c r="C503" s="1" t="s">
        <v>28</v>
      </c>
      <c r="D503" s="1" t="s">
        <v>86</v>
      </c>
      <c r="E503" s="1" t="s">
        <v>704</v>
      </c>
      <c r="F503" s="1" t="s">
        <v>1501</v>
      </c>
      <c r="G503" s="1" t="s">
        <v>1502</v>
      </c>
      <c r="H503" s="1" t="s">
        <v>373</v>
      </c>
      <c r="I503" s="1" t="s">
        <v>374</v>
      </c>
      <c r="J503" s="1" t="s">
        <v>35</v>
      </c>
      <c r="K503" s="1" t="s">
        <v>36</v>
      </c>
      <c r="L503" s="1" t="s">
        <v>468</v>
      </c>
      <c r="M503" s="1" t="s">
        <v>469</v>
      </c>
      <c r="N503" s="1" t="s">
        <v>1503</v>
      </c>
      <c r="O503" s="1" t="s">
        <v>1154</v>
      </c>
      <c r="P503" s="1" t="s">
        <v>1504</v>
      </c>
      <c r="Q503" s="5" t="s">
        <v>943</v>
      </c>
      <c r="R503" s="5" t="s">
        <v>943</v>
      </c>
      <c r="S503" s="1" t="s">
        <v>77</v>
      </c>
      <c r="T503" s="6">
        <v>201</v>
      </c>
      <c r="U503" s="6">
        <v>0</v>
      </c>
      <c r="V503" s="6">
        <f t="shared" si="28"/>
        <v>201</v>
      </c>
      <c r="W503" s="1" t="s">
        <v>106</v>
      </c>
      <c r="X503" s="7">
        <f t="shared" si="29"/>
        <v>3.7222222222222223</v>
      </c>
      <c r="Y503" s="1">
        <f t="shared" si="30"/>
        <v>3</v>
      </c>
      <c r="Z503" s="6">
        <f t="shared" si="31"/>
        <v>162</v>
      </c>
    </row>
    <row r="504" spans="2:26" x14ac:dyDescent="0.25">
      <c r="B504" s="1" t="s">
        <v>27</v>
      </c>
      <c r="C504" s="1" t="s">
        <v>28</v>
      </c>
      <c r="D504" s="1" t="s">
        <v>86</v>
      </c>
      <c r="E504" s="1" t="s">
        <v>704</v>
      </c>
      <c r="F504" s="1" t="s">
        <v>1501</v>
      </c>
      <c r="G504" s="1" t="s">
        <v>1502</v>
      </c>
      <c r="H504" s="1" t="s">
        <v>373</v>
      </c>
      <c r="I504" s="1" t="s">
        <v>374</v>
      </c>
      <c r="J504" s="1" t="s">
        <v>35</v>
      </c>
      <c r="K504" s="1" t="s">
        <v>36</v>
      </c>
      <c r="L504" s="1" t="s">
        <v>37</v>
      </c>
      <c r="M504" s="1" t="s">
        <v>38</v>
      </c>
      <c r="N504" s="1" t="s">
        <v>1505</v>
      </c>
      <c r="O504" s="1" t="s">
        <v>1154</v>
      </c>
      <c r="P504" s="1" t="s">
        <v>1506</v>
      </c>
      <c r="Q504" s="5" t="s">
        <v>943</v>
      </c>
      <c r="R504" s="5" t="s">
        <v>943</v>
      </c>
      <c r="S504" s="1" t="s">
        <v>77</v>
      </c>
      <c r="T504" s="6">
        <v>392</v>
      </c>
      <c r="U504" s="6">
        <v>0</v>
      </c>
      <c r="V504" s="6">
        <f t="shared" si="28"/>
        <v>392</v>
      </c>
      <c r="W504" s="1" t="s">
        <v>106</v>
      </c>
      <c r="X504" s="7">
        <f t="shared" si="29"/>
        <v>7.2592592592592595</v>
      </c>
      <c r="Y504" s="1">
        <f t="shared" si="30"/>
        <v>7</v>
      </c>
      <c r="Z504" s="6">
        <f t="shared" si="31"/>
        <v>378</v>
      </c>
    </row>
    <row r="505" spans="2:26" x14ac:dyDescent="0.25">
      <c r="B505" s="1" t="s">
        <v>27</v>
      </c>
      <c r="C505" s="1" t="s">
        <v>28</v>
      </c>
      <c r="D505" s="1" t="s">
        <v>86</v>
      </c>
      <c r="E505" s="1" t="s">
        <v>704</v>
      </c>
      <c r="F505" s="1" t="s">
        <v>1501</v>
      </c>
      <c r="G505" s="1" t="s">
        <v>1502</v>
      </c>
      <c r="H505" s="1" t="s">
        <v>373</v>
      </c>
      <c r="I505" s="1" t="s">
        <v>374</v>
      </c>
      <c r="J505" s="1" t="s">
        <v>35</v>
      </c>
      <c r="K505" s="1" t="s">
        <v>36</v>
      </c>
      <c r="L505" s="1" t="s">
        <v>45</v>
      </c>
      <c r="M505" s="1" t="s">
        <v>46</v>
      </c>
      <c r="N505" s="1" t="s">
        <v>1507</v>
      </c>
      <c r="O505" s="1" t="s">
        <v>1154</v>
      </c>
      <c r="P505" s="1" t="s">
        <v>1508</v>
      </c>
      <c r="Q505" s="5" t="s">
        <v>943</v>
      </c>
      <c r="R505" s="5" t="s">
        <v>943</v>
      </c>
      <c r="S505" s="1" t="s">
        <v>77</v>
      </c>
      <c r="T505" s="6">
        <v>205</v>
      </c>
      <c r="U505" s="6">
        <v>0</v>
      </c>
      <c r="V505" s="6">
        <f t="shared" si="28"/>
        <v>205</v>
      </c>
      <c r="W505" s="1" t="s">
        <v>106</v>
      </c>
      <c r="X505" s="7">
        <f t="shared" si="29"/>
        <v>3.7962962962962963</v>
      </c>
      <c r="Y505" s="1">
        <f t="shared" si="30"/>
        <v>3</v>
      </c>
      <c r="Z505" s="6">
        <f t="shared" si="31"/>
        <v>162</v>
      </c>
    </row>
    <row r="506" spans="2:26" x14ac:dyDescent="0.25">
      <c r="B506" s="1" t="s">
        <v>27</v>
      </c>
      <c r="C506" s="1" t="s">
        <v>28</v>
      </c>
      <c r="D506" s="1" t="s">
        <v>86</v>
      </c>
      <c r="E506" s="1" t="s">
        <v>704</v>
      </c>
      <c r="F506" s="1" t="s">
        <v>1501</v>
      </c>
      <c r="G506" s="1" t="s">
        <v>1502</v>
      </c>
      <c r="H506" s="1" t="s">
        <v>373</v>
      </c>
      <c r="I506" s="1" t="s">
        <v>374</v>
      </c>
      <c r="J506" s="1" t="s">
        <v>124</v>
      </c>
      <c r="K506" s="1" t="s">
        <v>125</v>
      </c>
      <c r="L506" s="1" t="s">
        <v>468</v>
      </c>
      <c r="M506" s="1" t="s">
        <v>469</v>
      </c>
      <c r="N506" s="1" t="s">
        <v>1509</v>
      </c>
      <c r="O506" s="1" t="s">
        <v>1154</v>
      </c>
      <c r="P506" s="1" t="s">
        <v>1510</v>
      </c>
      <c r="Q506" s="5">
        <v>18</v>
      </c>
      <c r="R506" s="5">
        <v>45</v>
      </c>
      <c r="S506" s="1" t="s">
        <v>55</v>
      </c>
      <c r="T506" s="6">
        <v>128</v>
      </c>
      <c r="U506" s="6">
        <v>0</v>
      </c>
      <c r="V506" s="6">
        <f t="shared" si="28"/>
        <v>128</v>
      </c>
      <c r="W506" s="1" t="s">
        <v>106</v>
      </c>
      <c r="X506" s="7">
        <f t="shared" si="29"/>
        <v>2.3703703703703702</v>
      </c>
      <c r="Y506" s="1">
        <f t="shared" si="30"/>
        <v>2</v>
      </c>
      <c r="Z506" s="6">
        <f t="shared" si="31"/>
        <v>108</v>
      </c>
    </row>
    <row r="507" spans="2:26" x14ac:dyDescent="0.25">
      <c r="B507" s="1" t="s">
        <v>27</v>
      </c>
      <c r="C507" s="1" t="s">
        <v>28</v>
      </c>
      <c r="D507" s="1" t="s">
        <v>86</v>
      </c>
      <c r="E507" s="1" t="s">
        <v>704</v>
      </c>
      <c r="F507" s="1" t="s">
        <v>1501</v>
      </c>
      <c r="G507" s="1" t="s">
        <v>1502</v>
      </c>
      <c r="H507" s="1" t="s">
        <v>373</v>
      </c>
      <c r="I507" s="1" t="s">
        <v>374</v>
      </c>
      <c r="J507" s="1" t="s">
        <v>124</v>
      </c>
      <c r="K507" s="1" t="s">
        <v>125</v>
      </c>
      <c r="L507" s="1" t="s">
        <v>37</v>
      </c>
      <c r="M507" s="1" t="s">
        <v>38</v>
      </c>
      <c r="N507" s="1" t="s">
        <v>1511</v>
      </c>
      <c r="O507" s="1" t="s">
        <v>1154</v>
      </c>
      <c r="P507" s="1" t="s">
        <v>1512</v>
      </c>
      <c r="Q507" s="5">
        <v>18</v>
      </c>
      <c r="R507" s="5">
        <v>45</v>
      </c>
      <c r="S507" s="1" t="s">
        <v>55</v>
      </c>
      <c r="T507" s="6">
        <v>0</v>
      </c>
      <c r="U507" s="6">
        <v>0</v>
      </c>
      <c r="V507" s="6">
        <f t="shared" si="28"/>
        <v>0</v>
      </c>
      <c r="W507" s="1" t="s">
        <v>106</v>
      </c>
      <c r="X507" s="7">
        <f t="shared" si="29"/>
        <v>0</v>
      </c>
      <c r="Y507" s="1">
        <f t="shared" si="30"/>
        <v>0</v>
      </c>
      <c r="Z507" s="6">
        <f t="shared" si="31"/>
        <v>0</v>
      </c>
    </row>
    <row r="508" spans="2:26" x14ac:dyDescent="0.25">
      <c r="B508" s="1" t="s">
        <v>27</v>
      </c>
      <c r="C508" s="1" t="s">
        <v>28</v>
      </c>
      <c r="D508" s="1" t="s">
        <v>86</v>
      </c>
      <c r="E508" s="1" t="s">
        <v>704</v>
      </c>
      <c r="F508" s="1" t="s">
        <v>1501</v>
      </c>
      <c r="G508" s="1" t="s">
        <v>1502</v>
      </c>
      <c r="H508" s="1" t="s">
        <v>373</v>
      </c>
      <c r="I508" s="1" t="s">
        <v>374</v>
      </c>
      <c r="J508" s="1" t="s">
        <v>124</v>
      </c>
      <c r="K508" s="1" t="s">
        <v>125</v>
      </c>
      <c r="L508" s="1" t="s">
        <v>45</v>
      </c>
      <c r="M508" s="1" t="s">
        <v>46</v>
      </c>
      <c r="N508" s="1" t="s">
        <v>1513</v>
      </c>
      <c r="O508" s="1" t="s">
        <v>1154</v>
      </c>
      <c r="P508" s="1" t="s">
        <v>1514</v>
      </c>
      <c r="Q508" s="5">
        <v>18</v>
      </c>
      <c r="R508" s="5">
        <v>45</v>
      </c>
      <c r="S508" s="1" t="s">
        <v>55</v>
      </c>
      <c r="T508" s="6">
        <v>46</v>
      </c>
      <c r="U508" s="6">
        <v>0</v>
      </c>
      <c r="V508" s="6">
        <f t="shared" si="28"/>
        <v>46</v>
      </c>
      <c r="W508" s="1" t="s">
        <v>106</v>
      </c>
      <c r="X508" s="7">
        <f t="shared" si="29"/>
        <v>0.85185185185185186</v>
      </c>
      <c r="Y508" s="1">
        <f t="shared" si="30"/>
        <v>0</v>
      </c>
      <c r="Z508" s="6">
        <f t="shared" si="31"/>
        <v>0</v>
      </c>
    </row>
    <row r="509" spans="2:26" x14ac:dyDescent="0.25">
      <c r="B509" s="1" t="s">
        <v>27</v>
      </c>
      <c r="C509" s="1" t="s">
        <v>28</v>
      </c>
      <c r="D509" s="1" t="s">
        <v>86</v>
      </c>
      <c r="E509" s="1" t="s">
        <v>704</v>
      </c>
      <c r="F509" s="1" t="s">
        <v>1501</v>
      </c>
      <c r="G509" s="1" t="s">
        <v>1502</v>
      </c>
      <c r="H509" s="1" t="s">
        <v>373</v>
      </c>
      <c r="I509" s="1" t="s">
        <v>374</v>
      </c>
      <c r="J509" s="1" t="s">
        <v>124</v>
      </c>
      <c r="K509" s="1" t="s">
        <v>125</v>
      </c>
      <c r="L509" s="1" t="s">
        <v>49</v>
      </c>
      <c r="M509" s="1" t="s">
        <v>50</v>
      </c>
      <c r="N509" s="1" t="s">
        <v>1515</v>
      </c>
      <c r="O509" s="1" t="s">
        <v>1154</v>
      </c>
      <c r="P509" s="1" t="s">
        <v>1516</v>
      </c>
      <c r="Q509" s="5">
        <v>18</v>
      </c>
      <c r="R509" s="5">
        <v>45</v>
      </c>
      <c r="S509" s="1" t="s">
        <v>55</v>
      </c>
      <c r="T509" s="6">
        <v>43</v>
      </c>
      <c r="U509" s="6">
        <v>0</v>
      </c>
      <c r="V509" s="6">
        <f t="shared" si="28"/>
        <v>43</v>
      </c>
      <c r="W509" s="1" t="s">
        <v>111</v>
      </c>
      <c r="X509" s="7">
        <f t="shared" si="29"/>
        <v>0.89583333333333337</v>
      </c>
      <c r="Y509" s="1">
        <f t="shared" si="30"/>
        <v>0</v>
      </c>
      <c r="Z509" s="6">
        <f t="shared" si="31"/>
        <v>0</v>
      </c>
    </row>
    <row r="510" spans="2:26" x14ac:dyDescent="0.25">
      <c r="B510" s="1" t="s">
        <v>27</v>
      </c>
      <c r="C510" s="1" t="s">
        <v>28</v>
      </c>
      <c r="D510" s="1" t="s">
        <v>86</v>
      </c>
      <c r="E510" s="1" t="s">
        <v>704</v>
      </c>
      <c r="F510" s="1" t="s">
        <v>1501</v>
      </c>
      <c r="G510" s="1" t="s">
        <v>1502</v>
      </c>
      <c r="H510" s="1" t="s">
        <v>373</v>
      </c>
      <c r="I510" s="1" t="s">
        <v>374</v>
      </c>
      <c r="J510" s="1" t="s">
        <v>124</v>
      </c>
      <c r="K510" s="1" t="s">
        <v>125</v>
      </c>
      <c r="L510" s="1" t="s">
        <v>56</v>
      </c>
      <c r="M510" s="1" t="s">
        <v>57</v>
      </c>
      <c r="N510" s="1" t="s">
        <v>1517</v>
      </c>
      <c r="O510" s="1" t="s">
        <v>1154</v>
      </c>
      <c r="P510" s="1" t="s">
        <v>1518</v>
      </c>
      <c r="Q510" s="5">
        <v>18</v>
      </c>
      <c r="R510" s="5">
        <v>45</v>
      </c>
      <c r="S510" s="1" t="s">
        <v>55</v>
      </c>
      <c r="T510" s="6">
        <v>446</v>
      </c>
      <c r="U510" s="6">
        <v>0</v>
      </c>
      <c r="V510" s="6">
        <f t="shared" si="28"/>
        <v>446</v>
      </c>
      <c r="W510" s="1" t="s">
        <v>111</v>
      </c>
      <c r="X510" s="7">
        <f t="shared" si="29"/>
        <v>9.2916666666666661</v>
      </c>
      <c r="Y510" s="1">
        <f t="shared" si="30"/>
        <v>9</v>
      </c>
      <c r="Z510" s="6">
        <f t="shared" si="31"/>
        <v>432</v>
      </c>
    </row>
    <row r="511" spans="2:26" x14ac:dyDescent="0.25">
      <c r="B511" s="1" t="s">
        <v>27</v>
      </c>
      <c r="C511" s="1" t="s">
        <v>28</v>
      </c>
      <c r="D511" s="1" t="s">
        <v>86</v>
      </c>
      <c r="E511" s="1" t="s">
        <v>704</v>
      </c>
      <c r="F511" s="1" t="s">
        <v>1501</v>
      </c>
      <c r="G511" s="1" t="s">
        <v>1502</v>
      </c>
      <c r="H511" s="1" t="s">
        <v>373</v>
      </c>
      <c r="I511" s="1" t="s">
        <v>374</v>
      </c>
      <c r="J511" s="1" t="s">
        <v>124</v>
      </c>
      <c r="K511" s="1" t="s">
        <v>125</v>
      </c>
      <c r="L511" s="1" t="s">
        <v>115</v>
      </c>
      <c r="M511" s="1" t="s">
        <v>116</v>
      </c>
      <c r="N511" s="1" t="s">
        <v>1519</v>
      </c>
      <c r="O511" s="1" t="s">
        <v>1154</v>
      </c>
      <c r="P511" s="1" t="s">
        <v>1520</v>
      </c>
      <c r="Q511" s="5">
        <v>18</v>
      </c>
      <c r="R511" s="5">
        <v>45</v>
      </c>
      <c r="S511" s="1" t="s">
        <v>55</v>
      </c>
      <c r="T511" s="6">
        <v>150</v>
      </c>
      <c r="U511" s="6">
        <v>0</v>
      </c>
      <c r="V511" s="6">
        <f t="shared" si="28"/>
        <v>150</v>
      </c>
      <c r="W511" s="1" t="s">
        <v>111</v>
      </c>
      <c r="X511" s="7">
        <f t="shared" si="29"/>
        <v>3.125</v>
      </c>
      <c r="Y511" s="1">
        <f t="shared" si="30"/>
        <v>3</v>
      </c>
      <c r="Z511" s="6">
        <f t="shared" si="31"/>
        <v>144</v>
      </c>
    </row>
    <row r="512" spans="2:26" x14ac:dyDescent="0.25">
      <c r="B512" s="1" t="s">
        <v>27</v>
      </c>
      <c r="C512" s="1" t="s">
        <v>85</v>
      </c>
      <c r="D512" s="1" t="s">
        <v>139</v>
      </c>
      <c r="E512" s="1" t="s">
        <v>201</v>
      </c>
      <c r="F512" s="1" t="s">
        <v>1521</v>
      </c>
      <c r="G512" s="1" t="s">
        <v>1522</v>
      </c>
      <c r="H512" s="1" t="s">
        <v>204</v>
      </c>
      <c r="I512" s="1" t="s">
        <v>34</v>
      </c>
      <c r="J512" s="1" t="s">
        <v>205</v>
      </c>
      <c r="K512" s="1" t="s">
        <v>206</v>
      </c>
      <c r="L512" s="1" t="s">
        <v>207</v>
      </c>
      <c r="M512" s="1" t="s">
        <v>208</v>
      </c>
      <c r="N512" s="1" t="s">
        <v>1523</v>
      </c>
      <c r="O512" s="1" t="s">
        <v>1524</v>
      </c>
      <c r="P512" s="1" t="s">
        <v>1525</v>
      </c>
      <c r="Q512" s="5">
        <v>13.25</v>
      </c>
      <c r="R512" s="5">
        <v>35</v>
      </c>
      <c r="S512" s="1" t="s">
        <v>43</v>
      </c>
      <c r="T512" s="6">
        <v>495</v>
      </c>
      <c r="U512" s="6">
        <v>0</v>
      </c>
      <c r="V512" s="6">
        <f t="shared" si="28"/>
        <v>495</v>
      </c>
      <c r="W512" s="1" t="s">
        <v>44</v>
      </c>
      <c r="X512" s="7">
        <f t="shared" si="29"/>
        <v>13.75</v>
      </c>
      <c r="Y512" s="1">
        <f t="shared" si="30"/>
        <v>13</v>
      </c>
      <c r="Z512" s="6">
        <f t="shared" si="31"/>
        <v>468</v>
      </c>
    </row>
    <row r="513" spans="2:26" x14ac:dyDescent="0.25">
      <c r="B513" s="1" t="s">
        <v>27</v>
      </c>
      <c r="C513" s="1" t="s">
        <v>85</v>
      </c>
      <c r="D513" s="1" t="s">
        <v>139</v>
      </c>
      <c r="E513" s="1" t="s">
        <v>201</v>
      </c>
      <c r="F513" s="1" t="s">
        <v>1521</v>
      </c>
      <c r="G513" s="1" t="s">
        <v>1522</v>
      </c>
      <c r="H513" s="1" t="s">
        <v>204</v>
      </c>
      <c r="I513" s="1" t="s">
        <v>34</v>
      </c>
      <c r="J513" s="1" t="s">
        <v>205</v>
      </c>
      <c r="K513" s="1" t="s">
        <v>206</v>
      </c>
      <c r="L513" s="1" t="s">
        <v>211</v>
      </c>
      <c r="M513" s="1" t="s">
        <v>212</v>
      </c>
      <c r="N513" s="1" t="s">
        <v>1526</v>
      </c>
      <c r="O513" s="1" t="s">
        <v>1524</v>
      </c>
      <c r="P513" s="1" t="s">
        <v>1527</v>
      </c>
      <c r="Q513" s="5">
        <v>13.25</v>
      </c>
      <c r="R513" s="5">
        <v>35</v>
      </c>
      <c r="S513" s="1" t="s">
        <v>43</v>
      </c>
      <c r="T513" s="6">
        <v>4</v>
      </c>
      <c r="U513" s="6">
        <v>0</v>
      </c>
      <c r="V513" s="6">
        <f t="shared" si="28"/>
        <v>4</v>
      </c>
      <c r="W513" s="1" t="s">
        <v>44</v>
      </c>
      <c r="X513" s="7">
        <f t="shared" si="29"/>
        <v>0.1111111111111111</v>
      </c>
      <c r="Y513" s="1">
        <f t="shared" si="30"/>
        <v>0</v>
      </c>
      <c r="Z513" s="6">
        <f t="shared" si="31"/>
        <v>0</v>
      </c>
    </row>
    <row r="514" spans="2:26" x14ac:dyDescent="0.25">
      <c r="B514" s="1" t="s">
        <v>27</v>
      </c>
      <c r="C514" s="1" t="s">
        <v>85</v>
      </c>
      <c r="D514" s="1" t="s">
        <v>139</v>
      </c>
      <c r="E514" s="1" t="s">
        <v>201</v>
      </c>
      <c r="F514" s="1" t="s">
        <v>1521</v>
      </c>
      <c r="G514" s="1" t="s">
        <v>1522</v>
      </c>
      <c r="H514" s="1" t="s">
        <v>216</v>
      </c>
      <c r="I514" s="1" t="s">
        <v>217</v>
      </c>
      <c r="J514" s="1" t="s">
        <v>205</v>
      </c>
      <c r="K514" s="1" t="s">
        <v>206</v>
      </c>
      <c r="L514" s="1" t="s">
        <v>207</v>
      </c>
      <c r="M514" s="1" t="s">
        <v>208</v>
      </c>
      <c r="N514" s="1" t="s">
        <v>1528</v>
      </c>
      <c r="O514" s="1" t="s">
        <v>1524</v>
      </c>
      <c r="P514" s="1" t="s">
        <v>1529</v>
      </c>
      <c r="Q514" s="5">
        <v>13.25</v>
      </c>
      <c r="R514" s="5">
        <v>35</v>
      </c>
      <c r="S514" s="1" t="s">
        <v>43</v>
      </c>
      <c r="T514" s="6">
        <v>9</v>
      </c>
      <c r="U514" s="6">
        <v>0</v>
      </c>
      <c r="V514" s="6">
        <f t="shared" si="28"/>
        <v>9</v>
      </c>
      <c r="W514" s="1" t="s">
        <v>44</v>
      </c>
      <c r="X514" s="7">
        <f t="shared" si="29"/>
        <v>0.25</v>
      </c>
      <c r="Y514" s="1">
        <f t="shared" si="30"/>
        <v>0</v>
      </c>
      <c r="Z514" s="6">
        <f t="shared" si="31"/>
        <v>0</v>
      </c>
    </row>
    <row r="515" spans="2:26" x14ac:dyDescent="0.25">
      <c r="B515" s="1" t="s">
        <v>27</v>
      </c>
      <c r="C515" s="1" t="s">
        <v>85</v>
      </c>
      <c r="D515" s="1" t="s">
        <v>139</v>
      </c>
      <c r="E515" s="1" t="s">
        <v>201</v>
      </c>
      <c r="F515" s="1" t="s">
        <v>1521</v>
      </c>
      <c r="G515" s="1" t="s">
        <v>1522</v>
      </c>
      <c r="H515" s="1" t="s">
        <v>216</v>
      </c>
      <c r="I515" s="1" t="s">
        <v>217</v>
      </c>
      <c r="J515" s="1" t="s">
        <v>205</v>
      </c>
      <c r="K515" s="1" t="s">
        <v>206</v>
      </c>
      <c r="L515" s="1" t="s">
        <v>211</v>
      </c>
      <c r="M515" s="1" t="s">
        <v>212</v>
      </c>
      <c r="N515" s="1" t="s">
        <v>1530</v>
      </c>
      <c r="O515" s="1" t="s">
        <v>1524</v>
      </c>
      <c r="P515" s="1" t="s">
        <v>1531</v>
      </c>
      <c r="Q515" s="5">
        <v>13.25</v>
      </c>
      <c r="R515" s="5">
        <v>35</v>
      </c>
      <c r="S515" s="1" t="s">
        <v>43</v>
      </c>
      <c r="T515" s="6">
        <v>3</v>
      </c>
      <c r="U515" s="6">
        <v>0</v>
      </c>
      <c r="V515" s="6">
        <f t="shared" ref="V515:V578" si="32">SUM(T515:U515)</f>
        <v>3</v>
      </c>
      <c r="W515" s="1" t="s">
        <v>44</v>
      </c>
      <c r="X515" s="7">
        <f t="shared" ref="X515:X578" si="33">SUM(V515/W515)</f>
        <v>8.3333333333333329E-2</v>
      </c>
      <c r="Y515" s="1">
        <f t="shared" ref="Y515:Y578" si="34">ROUNDDOWN(X515,0)</f>
        <v>0</v>
      </c>
      <c r="Z515" s="6">
        <f t="shared" ref="Z515:Z578" si="35">SUM(Y515*W515)</f>
        <v>0</v>
      </c>
    </row>
    <row r="516" spans="2:26" x14ac:dyDescent="0.25">
      <c r="B516" s="1" t="s">
        <v>27</v>
      </c>
      <c r="C516" s="1" t="s">
        <v>85</v>
      </c>
      <c r="D516" s="1" t="s">
        <v>139</v>
      </c>
      <c r="E516" s="1" t="s">
        <v>201</v>
      </c>
      <c r="F516" s="1" t="s">
        <v>1521</v>
      </c>
      <c r="G516" s="1" t="s">
        <v>1522</v>
      </c>
      <c r="H516" s="1" t="s">
        <v>222</v>
      </c>
      <c r="I516" s="1" t="s">
        <v>223</v>
      </c>
      <c r="J516" s="1" t="s">
        <v>205</v>
      </c>
      <c r="K516" s="1" t="s">
        <v>206</v>
      </c>
      <c r="L516" s="1" t="s">
        <v>211</v>
      </c>
      <c r="M516" s="1" t="s">
        <v>212</v>
      </c>
      <c r="N516" s="1" t="s">
        <v>1532</v>
      </c>
      <c r="O516" s="1" t="s">
        <v>1524</v>
      </c>
      <c r="P516" s="1" t="s">
        <v>1533</v>
      </c>
      <c r="Q516" s="5">
        <v>13.25</v>
      </c>
      <c r="R516" s="5">
        <v>35</v>
      </c>
      <c r="S516" s="1" t="s">
        <v>43</v>
      </c>
      <c r="T516" s="6">
        <v>11</v>
      </c>
      <c r="U516" s="6">
        <v>0</v>
      </c>
      <c r="V516" s="6">
        <f t="shared" si="32"/>
        <v>11</v>
      </c>
      <c r="W516" s="1" t="s">
        <v>44</v>
      </c>
      <c r="X516" s="7">
        <f t="shared" si="33"/>
        <v>0.30555555555555558</v>
      </c>
      <c r="Y516" s="1">
        <f t="shared" si="34"/>
        <v>0</v>
      </c>
      <c r="Z516" s="6">
        <f t="shared" si="35"/>
        <v>0</v>
      </c>
    </row>
    <row r="517" spans="2:26" x14ac:dyDescent="0.25">
      <c r="B517" s="1" t="s">
        <v>27</v>
      </c>
      <c r="C517" s="1" t="s">
        <v>85</v>
      </c>
      <c r="D517" s="1" t="s">
        <v>139</v>
      </c>
      <c r="E517" s="1" t="s">
        <v>201</v>
      </c>
      <c r="F517" s="1" t="s">
        <v>1534</v>
      </c>
      <c r="G517" s="1" t="s">
        <v>1535</v>
      </c>
      <c r="H517" s="1" t="s">
        <v>226</v>
      </c>
      <c r="I517" s="1" t="s">
        <v>227</v>
      </c>
      <c r="J517" s="1" t="s">
        <v>205</v>
      </c>
      <c r="K517" s="1" t="s">
        <v>206</v>
      </c>
      <c r="L517" s="1" t="s">
        <v>211</v>
      </c>
      <c r="M517" s="1" t="s">
        <v>212</v>
      </c>
      <c r="N517" s="1" t="s">
        <v>1536</v>
      </c>
      <c r="O517" s="1" t="s">
        <v>1524</v>
      </c>
      <c r="P517" s="1" t="s">
        <v>1537</v>
      </c>
      <c r="Q517" s="5">
        <v>13.25</v>
      </c>
      <c r="R517" s="5">
        <v>35</v>
      </c>
      <c r="S517" s="1" t="s">
        <v>43</v>
      </c>
      <c r="T517" s="6">
        <v>1</v>
      </c>
      <c r="U517" s="6">
        <v>0</v>
      </c>
      <c r="V517" s="6">
        <f t="shared" si="32"/>
        <v>1</v>
      </c>
      <c r="W517" s="1" t="s">
        <v>44</v>
      </c>
      <c r="X517" s="7">
        <f t="shared" si="33"/>
        <v>2.7777777777777776E-2</v>
      </c>
      <c r="Y517" s="1">
        <f t="shared" si="34"/>
        <v>0</v>
      </c>
      <c r="Z517" s="6">
        <f t="shared" si="35"/>
        <v>0</v>
      </c>
    </row>
    <row r="518" spans="2:26" x14ac:dyDescent="0.25">
      <c r="B518" s="1" t="s">
        <v>27</v>
      </c>
      <c r="C518" s="1" t="s">
        <v>28</v>
      </c>
      <c r="D518" s="1" t="s">
        <v>215</v>
      </c>
      <c r="E518" s="1" t="s">
        <v>970</v>
      </c>
      <c r="F518" s="1" t="s">
        <v>1538</v>
      </c>
      <c r="G518" s="1" t="s">
        <v>1539</v>
      </c>
      <c r="H518" s="1" t="s">
        <v>1540</v>
      </c>
      <c r="I518" s="1" t="s">
        <v>1541</v>
      </c>
      <c r="J518" s="1" t="s">
        <v>466</v>
      </c>
      <c r="K518" s="1" t="s">
        <v>467</v>
      </c>
      <c r="L518" s="1" t="s">
        <v>409</v>
      </c>
      <c r="M518" s="1" t="s">
        <v>410</v>
      </c>
      <c r="N518" s="1" t="s">
        <v>1542</v>
      </c>
      <c r="O518" s="1" t="s">
        <v>412</v>
      </c>
      <c r="P518" s="1" t="s">
        <v>1543</v>
      </c>
      <c r="Q518" s="5">
        <v>10.1</v>
      </c>
      <c r="R518" s="5">
        <v>25</v>
      </c>
      <c r="S518" s="1" t="s">
        <v>65</v>
      </c>
      <c r="T518" s="6">
        <v>0</v>
      </c>
      <c r="U518" s="6">
        <v>0</v>
      </c>
      <c r="V518" s="6">
        <f t="shared" si="32"/>
        <v>0</v>
      </c>
      <c r="W518" s="1" t="s">
        <v>978</v>
      </c>
      <c r="X518" s="7">
        <f t="shared" si="33"/>
        <v>0</v>
      </c>
      <c r="Y518" s="1">
        <f t="shared" si="34"/>
        <v>0</v>
      </c>
      <c r="Z518" s="6">
        <f t="shared" si="35"/>
        <v>0</v>
      </c>
    </row>
    <row r="519" spans="2:26" x14ac:dyDescent="0.25">
      <c r="B519" s="1" t="s">
        <v>27</v>
      </c>
      <c r="C519" s="1" t="s">
        <v>28</v>
      </c>
      <c r="D519" s="1" t="s">
        <v>215</v>
      </c>
      <c r="E519" s="1" t="s">
        <v>970</v>
      </c>
      <c r="F519" s="1" t="s">
        <v>1538</v>
      </c>
      <c r="G519" s="1" t="s">
        <v>1539</v>
      </c>
      <c r="H519" s="1" t="s">
        <v>1540</v>
      </c>
      <c r="I519" s="1" t="s">
        <v>1541</v>
      </c>
      <c r="J519" s="1" t="s">
        <v>466</v>
      </c>
      <c r="K519" s="1" t="s">
        <v>467</v>
      </c>
      <c r="L519" s="1" t="s">
        <v>415</v>
      </c>
      <c r="M519" s="1" t="s">
        <v>416</v>
      </c>
      <c r="N519" s="1" t="s">
        <v>1544</v>
      </c>
      <c r="O519" s="1" t="s">
        <v>412</v>
      </c>
      <c r="P519" s="1" t="s">
        <v>1545</v>
      </c>
      <c r="Q519" s="5">
        <v>10.1</v>
      </c>
      <c r="R519" s="5">
        <v>25</v>
      </c>
      <c r="S519" s="1" t="s">
        <v>65</v>
      </c>
      <c r="T519" s="6">
        <v>0</v>
      </c>
      <c r="U519" s="6">
        <v>0</v>
      </c>
      <c r="V519" s="6">
        <f t="shared" si="32"/>
        <v>0</v>
      </c>
      <c r="W519" s="1" t="s">
        <v>211</v>
      </c>
      <c r="X519" s="7">
        <f t="shared" si="33"/>
        <v>0</v>
      </c>
      <c r="Y519" s="1">
        <f t="shared" si="34"/>
        <v>0</v>
      </c>
      <c r="Z519" s="6">
        <f t="shared" si="35"/>
        <v>0</v>
      </c>
    </row>
    <row r="520" spans="2:26" x14ac:dyDescent="0.25">
      <c r="B520" s="1" t="s">
        <v>27</v>
      </c>
      <c r="C520" s="1" t="s">
        <v>28</v>
      </c>
      <c r="D520" s="1" t="s">
        <v>215</v>
      </c>
      <c r="E520" s="1" t="s">
        <v>970</v>
      </c>
      <c r="F520" s="1" t="s">
        <v>1538</v>
      </c>
      <c r="G520" s="1" t="s">
        <v>1539</v>
      </c>
      <c r="H520" s="1" t="s">
        <v>1540</v>
      </c>
      <c r="I520" s="1" t="s">
        <v>1541</v>
      </c>
      <c r="J520" s="1" t="s">
        <v>466</v>
      </c>
      <c r="K520" s="1" t="s">
        <v>467</v>
      </c>
      <c r="L520" s="1" t="s">
        <v>419</v>
      </c>
      <c r="M520" s="1" t="s">
        <v>420</v>
      </c>
      <c r="N520" s="1" t="s">
        <v>1546</v>
      </c>
      <c r="O520" s="1" t="s">
        <v>412</v>
      </c>
      <c r="P520" s="1" t="s">
        <v>1547</v>
      </c>
      <c r="Q520" s="5">
        <v>10.1</v>
      </c>
      <c r="R520" s="5">
        <v>25</v>
      </c>
      <c r="S520" s="1" t="s">
        <v>65</v>
      </c>
      <c r="T520" s="6">
        <v>0</v>
      </c>
      <c r="U520" s="6">
        <v>0</v>
      </c>
      <c r="V520" s="6">
        <f t="shared" si="32"/>
        <v>0</v>
      </c>
      <c r="W520" s="1" t="s">
        <v>211</v>
      </c>
      <c r="X520" s="7">
        <f t="shared" si="33"/>
        <v>0</v>
      </c>
      <c r="Y520" s="1">
        <f t="shared" si="34"/>
        <v>0</v>
      </c>
      <c r="Z520" s="6">
        <f t="shared" si="35"/>
        <v>0</v>
      </c>
    </row>
    <row r="521" spans="2:26" x14ac:dyDescent="0.25">
      <c r="B521" s="1" t="s">
        <v>27</v>
      </c>
      <c r="C521" s="1" t="s">
        <v>28</v>
      </c>
      <c r="D521" s="1" t="s">
        <v>84</v>
      </c>
      <c r="E521" s="1" t="s">
        <v>1130</v>
      </c>
      <c r="F521" s="1" t="s">
        <v>1548</v>
      </c>
      <c r="G521" s="1" t="s">
        <v>1549</v>
      </c>
      <c r="H521" s="1" t="s">
        <v>33</v>
      </c>
      <c r="I521" s="1" t="s">
        <v>34</v>
      </c>
      <c r="J521" s="1" t="s">
        <v>1550</v>
      </c>
      <c r="K521" s="1" t="s">
        <v>1551</v>
      </c>
      <c r="L521" s="1" t="s">
        <v>409</v>
      </c>
      <c r="M521" s="1" t="s">
        <v>410</v>
      </c>
      <c r="N521" s="1" t="s">
        <v>1552</v>
      </c>
      <c r="O521" s="1" t="s">
        <v>976</v>
      </c>
      <c r="P521" s="1" t="s">
        <v>1553</v>
      </c>
      <c r="Q521" s="5">
        <v>17.100000000000001</v>
      </c>
      <c r="R521" s="5">
        <v>40</v>
      </c>
      <c r="S521" s="1" t="s">
        <v>65</v>
      </c>
      <c r="T521" s="6">
        <v>265</v>
      </c>
      <c r="U521" s="6">
        <v>0</v>
      </c>
      <c r="V521" s="6">
        <f t="shared" si="32"/>
        <v>265</v>
      </c>
      <c r="W521" s="1" t="s">
        <v>44</v>
      </c>
      <c r="X521" s="7">
        <f t="shared" si="33"/>
        <v>7.3611111111111107</v>
      </c>
      <c r="Y521" s="1">
        <f t="shared" si="34"/>
        <v>7</v>
      </c>
      <c r="Z521" s="6">
        <f t="shared" si="35"/>
        <v>252</v>
      </c>
    </row>
    <row r="522" spans="2:26" x14ac:dyDescent="0.25">
      <c r="B522" s="1" t="s">
        <v>27</v>
      </c>
      <c r="C522" s="1" t="s">
        <v>28</v>
      </c>
      <c r="D522" s="1" t="s">
        <v>84</v>
      </c>
      <c r="E522" s="1" t="s">
        <v>1130</v>
      </c>
      <c r="F522" s="1" t="s">
        <v>1548</v>
      </c>
      <c r="G522" s="1" t="s">
        <v>1549</v>
      </c>
      <c r="H522" s="1" t="s">
        <v>33</v>
      </c>
      <c r="I522" s="1" t="s">
        <v>34</v>
      </c>
      <c r="J522" s="1" t="s">
        <v>1550</v>
      </c>
      <c r="K522" s="1" t="s">
        <v>1551</v>
      </c>
      <c r="L522" s="1" t="s">
        <v>415</v>
      </c>
      <c r="M522" s="1" t="s">
        <v>416</v>
      </c>
      <c r="N522" s="1" t="s">
        <v>1554</v>
      </c>
      <c r="O522" s="1" t="s">
        <v>976</v>
      </c>
      <c r="P522" s="1" t="s">
        <v>1555</v>
      </c>
      <c r="Q522" s="5">
        <v>17.100000000000001</v>
      </c>
      <c r="R522" s="5">
        <v>40</v>
      </c>
      <c r="S522" s="1" t="s">
        <v>65</v>
      </c>
      <c r="T522" s="6">
        <v>495</v>
      </c>
      <c r="U522" s="6">
        <v>0</v>
      </c>
      <c r="V522" s="6">
        <f t="shared" si="32"/>
        <v>495</v>
      </c>
      <c r="W522" s="1" t="s">
        <v>44</v>
      </c>
      <c r="X522" s="7">
        <f t="shared" si="33"/>
        <v>13.75</v>
      </c>
      <c r="Y522" s="1">
        <f t="shared" si="34"/>
        <v>13</v>
      </c>
      <c r="Z522" s="6">
        <f t="shared" si="35"/>
        <v>468</v>
      </c>
    </row>
    <row r="523" spans="2:26" x14ac:dyDescent="0.25">
      <c r="B523" s="1" t="s">
        <v>27</v>
      </c>
      <c r="C523" s="1" t="s">
        <v>28</v>
      </c>
      <c r="D523" s="1" t="s">
        <v>84</v>
      </c>
      <c r="E523" s="1" t="s">
        <v>1130</v>
      </c>
      <c r="F523" s="1" t="s">
        <v>1548</v>
      </c>
      <c r="G523" s="1" t="s">
        <v>1549</v>
      </c>
      <c r="H523" s="1" t="s">
        <v>33</v>
      </c>
      <c r="I523" s="1" t="s">
        <v>34</v>
      </c>
      <c r="J523" s="1" t="s">
        <v>1550</v>
      </c>
      <c r="K523" s="1" t="s">
        <v>1551</v>
      </c>
      <c r="L523" s="1" t="s">
        <v>419</v>
      </c>
      <c r="M523" s="1" t="s">
        <v>420</v>
      </c>
      <c r="N523" s="1" t="s">
        <v>1556</v>
      </c>
      <c r="O523" s="1" t="s">
        <v>976</v>
      </c>
      <c r="P523" s="1" t="s">
        <v>1557</v>
      </c>
      <c r="Q523" s="5">
        <v>17.100000000000001</v>
      </c>
      <c r="R523" s="5">
        <v>40</v>
      </c>
      <c r="S523" s="1" t="s">
        <v>65</v>
      </c>
      <c r="T523" s="6">
        <v>284</v>
      </c>
      <c r="U523" s="6">
        <v>0</v>
      </c>
      <c r="V523" s="6">
        <f t="shared" si="32"/>
        <v>284</v>
      </c>
      <c r="W523" s="1" t="s">
        <v>44</v>
      </c>
      <c r="X523" s="7">
        <f t="shared" si="33"/>
        <v>7.8888888888888893</v>
      </c>
      <c r="Y523" s="1">
        <f t="shared" si="34"/>
        <v>7</v>
      </c>
      <c r="Z523" s="6">
        <f t="shared" si="35"/>
        <v>252</v>
      </c>
    </row>
    <row r="524" spans="2:26" x14ac:dyDescent="0.25">
      <c r="B524" s="1" t="s">
        <v>27</v>
      </c>
      <c r="C524" s="1" t="s">
        <v>28</v>
      </c>
      <c r="D524" s="1" t="s">
        <v>84</v>
      </c>
      <c r="E524" s="1" t="s">
        <v>1130</v>
      </c>
      <c r="F524" s="1" t="s">
        <v>1548</v>
      </c>
      <c r="G524" s="1" t="s">
        <v>1549</v>
      </c>
      <c r="H524" s="1" t="s">
        <v>33</v>
      </c>
      <c r="I524" s="1" t="s">
        <v>34</v>
      </c>
      <c r="J524" s="1" t="s">
        <v>429</v>
      </c>
      <c r="K524" s="1" t="s">
        <v>430</v>
      </c>
      <c r="L524" s="1" t="s">
        <v>409</v>
      </c>
      <c r="M524" s="1" t="s">
        <v>410</v>
      </c>
      <c r="N524" s="1" t="s">
        <v>1558</v>
      </c>
      <c r="O524" s="1" t="s">
        <v>976</v>
      </c>
      <c r="P524" s="1" t="s">
        <v>1559</v>
      </c>
      <c r="Q524" s="5">
        <v>16.100000000000001</v>
      </c>
      <c r="R524" s="5">
        <v>40</v>
      </c>
      <c r="S524" s="1" t="s">
        <v>77</v>
      </c>
      <c r="T524" s="6">
        <v>248</v>
      </c>
      <c r="U524" s="6">
        <v>0</v>
      </c>
      <c r="V524" s="6">
        <f t="shared" si="32"/>
        <v>248</v>
      </c>
      <c r="W524" s="1" t="s">
        <v>44</v>
      </c>
      <c r="X524" s="7">
        <f t="shared" si="33"/>
        <v>6.8888888888888893</v>
      </c>
      <c r="Y524" s="1">
        <f t="shared" si="34"/>
        <v>6</v>
      </c>
      <c r="Z524" s="6">
        <f t="shared" si="35"/>
        <v>216</v>
      </c>
    </row>
    <row r="525" spans="2:26" x14ac:dyDescent="0.25">
      <c r="B525" s="1" t="s">
        <v>27</v>
      </c>
      <c r="C525" s="1" t="s">
        <v>28</v>
      </c>
      <c r="D525" s="1" t="s">
        <v>84</v>
      </c>
      <c r="E525" s="1" t="s">
        <v>1130</v>
      </c>
      <c r="F525" s="1" t="s">
        <v>1548</v>
      </c>
      <c r="G525" s="1" t="s">
        <v>1549</v>
      </c>
      <c r="H525" s="1" t="s">
        <v>33</v>
      </c>
      <c r="I525" s="1" t="s">
        <v>34</v>
      </c>
      <c r="J525" s="1" t="s">
        <v>429</v>
      </c>
      <c r="K525" s="1" t="s">
        <v>430</v>
      </c>
      <c r="L525" s="1" t="s">
        <v>415</v>
      </c>
      <c r="M525" s="1" t="s">
        <v>416</v>
      </c>
      <c r="N525" s="1" t="s">
        <v>1560</v>
      </c>
      <c r="O525" s="1" t="s">
        <v>976</v>
      </c>
      <c r="P525" s="1" t="s">
        <v>1561</v>
      </c>
      <c r="Q525" s="5">
        <v>16.100000000000001</v>
      </c>
      <c r="R525" s="5">
        <v>40</v>
      </c>
      <c r="S525" s="1" t="s">
        <v>77</v>
      </c>
      <c r="T525" s="6">
        <v>211</v>
      </c>
      <c r="U525" s="6">
        <v>0</v>
      </c>
      <c r="V525" s="6">
        <f t="shared" si="32"/>
        <v>211</v>
      </c>
      <c r="W525" s="1" t="s">
        <v>44</v>
      </c>
      <c r="X525" s="7">
        <f t="shared" si="33"/>
        <v>5.8611111111111107</v>
      </c>
      <c r="Y525" s="1">
        <f t="shared" si="34"/>
        <v>5</v>
      </c>
      <c r="Z525" s="6">
        <f t="shared" si="35"/>
        <v>180</v>
      </c>
    </row>
    <row r="526" spans="2:26" x14ac:dyDescent="0.25">
      <c r="B526" s="1" t="s">
        <v>27</v>
      </c>
      <c r="C526" s="1" t="s">
        <v>28</v>
      </c>
      <c r="D526" s="1" t="s">
        <v>84</v>
      </c>
      <c r="E526" s="1" t="s">
        <v>1130</v>
      </c>
      <c r="F526" s="1" t="s">
        <v>1548</v>
      </c>
      <c r="G526" s="1" t="s">
        <v>1549</v>
      </c>
      <c r="H526" s="1" t="s">
        <v>33</v>
      </c>
      <c r="I526" s="1" t="s">
        <v>34</v>
      </c>
      <c r="J526" s="1" t="s">
        <v>429</v>
      </c>
      <c r="K526" s="1" t="s">
        <v>430</v>
      </c>
      <c r="L526" s="1" t="s">
        <v>419</v>
      </c>
      <c r="M526" s="1" t="s">
        <v>420</v>
      </c>
      <c r="N526" s="1" t="s">
        <v>1562</v>
      </c>
      <c r="O526" s="1" t="s">
        <v>976</v>
      </c>
      <c r="P526" s="1" t="s">
        <v>1563</v>
      </c>
      <c r="Q526" s="5">
        <v>16.100000000000001</v>
      </c>
      <c r="R526" s="5">
        <v>40</v>
      </c>
      <c r="S526" s="1" t="s">
        <v>77</v>
      </c>
      <c r="T526" s="6">
        <v>240</v>
      </c>
      <c r="U526" s="6">
        <v>0</v>
      </c>
      <c r="V526" s="6">
        <f t="shared" si="32"/>
        <v>240</v>
      </c>
      <c r="W526" s="1" t="s">
        <v>44</v>
      </c>
      <c r="X526" s="7">
        <f t="shared" si="33"/>
        <v>6.666666666666667</v>
      </c>
      <c r="Y526" s="1">
        <f t="shared" si="34"/>
        <v>6</v>
      </c>
      <c r="Z526" s="6">
        <f t="shared" si="35"/>
        <v>216</v>
      </c>
    </row>
    <row r="527" spans="2:26" x14ac:dyDescent="0.25">
      <c r="B527" s="1" t="s">
        <v>27</v>
      </c>
      <c r="C527" s="1" t="s">
        <v>28</v>
      </c>
      <c r="D527" s="1" t="s">
        <v>84</v>
      </c>
      <c r="E527" s="1" t="s">
        <v>1130</v>
      </c>
      <c r="F527" s="1" t="s">
        <v>1548</v>
      </c>
      <c r="G527" s="1" t="s">
        <v>1549</v>
      </c>
      <c r="H527" s="1" t="s">
        <v>500</v>
      </c>
      <c r="I527" s="1" t="s">
        <v>223</v>
      </c>
      <c r="J527" s="1" t="s">
        <v>429</v>
      </c>
      <c r="K527" s="1" t="s">
        <v>430</v>
      </c>
      <c r="L527" s="1" t="s">
        <v>409</v>
      </c>
      <c r="M527" s="1" t="s">
        <v>410</v>
      </c>
      <c r="N527" s="1" t="s">
        <v>1564</v>
      </c>
      <c r="O527" s="1" t="s">
        <v>976</v>
      </c>
      <c r="P527" s="1" t="s">
        <v>1565</v>
      </c>
      <c r="Q527" s="5">
        <v>16.100000000000001</v>
      </c>
      <c r="R527" s="5">
        <v>40</v>
      </c>
      <c r="S527" s="1" t="s">
        <v>77</v>
      </c>
      <c r="T527" s="6">
        <v>217</v>
      </c>
      <c r="U527" s="6">
        <v>0</v>
      </c>
      <c r="V527" s="6">
        <f t="shared" si="32"/>
        <v>217</v>
      </c>
      <c r="W527" s="1" t="s">
        <v>44</v>
      </c>
      <c r="X527" s="7">
        <f t="shared" si="33"/>
        <v>6.0277777777777777</v>
      </c>
      <c r="Y527" s="1">
        <f t="shared" si="34"/>
        <v>6</v>
      </c>
      <c r="Z527" s="6">
        <f t="shared" si="35"/>
        <v>216</v>
      </c>
    </row>
    <row r="528" spans="2:26" x14ac:dyDescent="0.25">
      <c r="B528" s="1" t="s">
        <v>27</v>
      </c>
      <c r="C528" s="1" t="s">
        <v>28</v>
      </c>
      <c r="D528" s="1" t="s">
        <v>84</v>
      </c>
      <c r="E528" s="1" t="s">
        <v>1130</v>
      </c>
      <c r="F528" s="1" t="s">
        <v>1548</v>
      </c>
      <c r="G528" s="1" t="s">
        <v>1549</v>
      </c>
      <c r="H528" s="1" t="s">
        <v>500</v>
      </c>
      <c r="I528" s="1" t="s">
        <v>223</v>
      </c>
      <c r="J528" s="1" t="s">
        <v>429</v>
      </c>
      <c r="K528" s="1" t="s">
        <v>430</v>
      </c>
      <c r="L528" s="1" t="s">
        <v>415</v>
      </c>
      <c r="M528" s="1" t="s">
        <v>416</v>
      </c>
      <c r="N528" s="1" t="s">
        <v>1566</v>
      </c>
      <c r="O528" s="1" t="s">
        <v>976</v>
      </c>
      <c r="P528" s="1" t="s">
        <v>1567</v>
      </c>
      <c r="Q528" s="5">
        <v>16.100000000000001</v>
      </c>
      <c r="R528" s="5">
        <v>40</v>
      </c>
      <c r="S528" s="1" t="s">
        <v>77</v>
      </c>
      <c r="T528" s="6">
        <v>96</v>
      </c>
      <c r="U528" s="6">
        <v>0</v>
      </c>
      <c r="V528" s="6">
        <f t="shared" si="32"/>
        <v>96</v>
      </c>
      <c r="W528" s="1" t="s">
        <v>44</v>
      </c>
      <c r="X528" s="7">
        <f t="shared" si="33"/>
        <v>2.6666666666666665</v>
      </c>
      <c r="Y528" s="1">
        <f t="shared" si="34"/>
        <v>2</v>
      </c>
      <c r="Z528" s="6">
        <f t="shared" si="35"/>
        <v>72</v>
      </c>
    </row>
    <row r="529" spans="2:26" x14ac:dyDescent="0.25">
      <c r="B529" s="1" t="s">
        <v>27</v>
      </c>
      <c r="C529" s="1" t="s">
        <v>28</v>
      </c>
      <c r="D529" s="1" t="s">
        <v>84</v>
      </c>
      <c r="E529" s="1" t="s">
        <v>1130</v>
      </c>
      <c r="F529" s="1" t="s">
        <v>1548</v>
      </c>
      <c r="G529" s="1" t="s">
        <v>1549</v>
      </c>
      <c r="H529" s="1" t="s">
        <v>500</v>
      </c>
      <c r="I529" s="1" t="s">
        <v>223</v>
      </c>
      <c r="J529" s="1" t="s">
        <v>429</v>
      </c>
      <c r="K529" s="1" t="s">
        <v>430</v>
      </c>
      <c r="L529" s="1" t="s">
        <v>419</v>
      </c>
      <c r="M529" s="1" t="s">
        <v>420</v>
      </c>
      <c r="N529" s="1" t="s">
        <v>1568</v>
      </c>
      <c r="O529" s="1" t="s">
        <v>976</v>
      </c>
      <c r="P529" s="1" t="s">
        <v>1569</v>
      </c>
      <c r="Q529" s="5">
        <v>16.100000000000001</v>
      </c>
      <c r="R529" s="5">
        <v>40</v>
      </c>
      <c r="S529" s="1" t="s">
        <v>77</v>
      </c>
      <c r="T529" s="6">
        <v>129</v>
      </c>
      <c r="U529" s="6">
        <v>0</v>
      </c>
      <c r="V529" s="6">
        <f t="shared" si="32"/>
        <v>129</v>
      </c>
      <c r="W529" s="1" t="s">
        <v>44</v>
      </c>
      <c r="X529" s="7">
        <f t="shared" si="33"/>
        <v>3.5833333333333335</v>
      </c>
      <c r="Y529" s="1">
        <f t="shared" si="34"/>
        <v>3</v>
      </c>
      <c r="Z529" s="6">
        <f t="shared" si="35"/>
        <v>108</v>
      </c>
    </row>
    <row r="530" spans="2:26" x14ac:dyDescent="0.25">
      <c r="B530" s="1" t="s">
        <v>27</v>
      </c>
      <c r="C530" s="1" t="s">
        <v>28</v>
      </c>
      <c r="D530" s="1" t="s">
        <v>84</v>
      </c>
      <c r="E530" s="1" t="s">
        <v>1130</v>
      </c>
      <c r="F530" s="1" t="s">
        <v>1548</v>
      </c>
      <c r="G530" s="1" t="s">
        <v>1549</v>
      </c>
      <c r="H530" s="1" t="s">
        <v>427</v>
      </c>
      <c r="I530" s="1" t="s">
        <v>428</v>
      </c>
      <c r="J530" s="1" t="s">
        <v>429</v>
      </c>
      <c r="K530" s="1" t="s">
        <v>430</v>
      </c>
      <c r="L530" s="1" t="s">
        <v>409</v>
      </c>
      <c r="M530" s="1" t="s">
        <v>410</v>
      </c>
      <c r="N530" s="1" t="s">
        <v>1570</v>
      </c>
      <c r="O530" s="1" t="s">
        <v>976</v>
      </c>
      <c r="P530" s="1" t="s">
        <v>1571</v>
      </c>
      <c r="Q530" s="5">
        <v>16.100000000000001</v>
      </c>
      <c r="R530" s="5">
        <v>40</v>
      </c>
      <c r="S530" s="1" t="s">
        <v>77</v>
      </c>
      <c r="T530" s="6">
        <v>286</v>
      </c>
      <c r="U530" s="6">
        <v>0</v>
      </c>
      <c r="V530" s="6">
        <f t="shared" si="32"/>
        <v>286</v>
      </c>
      <c r="W530" s="1" t="s">
        <v>44</v>
      </c>
      <c r="X530" s="7">
        <f t="shared" si="33"/>
        <v>7.9444444444444446</v>
      </c>
      <c r="Y530" s="1">
        <f t="shared" si="34"/>
        <v>7</v>
      </c>
      <c r="Z530" s="6">
        <f t="shared" si="35"/>
        <v>252</v>
      </c>
    </row>
    <row r="531" spans="2:26" x14ac:dyDescent="0.25">
      <c r="B531" s="1" t="s">
        <v>27</v>
      </c>
      <c r="C531" s="1" t="s">
        <v>28</v>
      </c>
      <c r="D531" s="1" t="s">
        <v>84</v>
      </c>
      <c r="E531" s="1" t="s">
        <v>1130</v>
      </c>
      <c r="F531" s="1" t="s">
        <v>1548</v>
      </c>
      <c r="G531" s="1" t="s">
        <v>1549</v>
      </c>
      <c r="H531" s="1" t="s">
        <v>182</v>
      </c>
      <c r="I531" s="1" t="s">
        <v>183</v>
      </c>
      <c r="J531" s="1" t="s">
        <v>1572</v>
      </c>
      <c r="K531" s="1" t="s">
        <v>1573</v>
      </c>
      <c r="L531" s="1" t="s">
        <v>409</v>
      </c>
      <c r="M531" s="1" t="s">
        <v>410</v>
      </c>
      <c r="N531" s="1" t="s">
        <v>1574</v>
      </c>
      <c r="O531" s="1" t="s">
        <v>976</v>
      </c>
      <c r="P531" s="1" t="s">
        <v>1575</v>
      </c>
      <c r="Q531" s="5">
        <v>17.100000000000001</v>
      </c>
      <c r="R531" s="5">
        <v>40</v>
      </c>
      <c r="S531" s="1" t="s">
        <v>65</v>
      </c>
      <c r="T531" s="6">
        <v>193</v>
      </c>
      <c r="U531" s="6">
        <v>0</v>
      </c>
      <c r="V531" s="6">
        <f t="shared" si="32"/>
        <v>193</v>
      </c>
      <c r="W531" s="1" t="s">
        <v>44</v>
      </c>
      <c r="X531" s="7">
        <f t="shared" si="33"/>
        <v>5.3611111111111107</v>
      </c>
      <c r="Y531" s="1">
        <f t="shared" si="34"/>
        <v>5</v>
      </c>
      <c r="Z531" s="6">
        <f t="shared" si="35"/>
        <v>180</v>
      </c>
    </row>
    <row r="532" spans="2:26" x14ac:dyDescent="0.25">
      <c r="B532" s="1" t="s">
        <v>27</v>
      </c>
      <c r="C532" s="1" t="s">
        <v>28</v>
      </c>
      <c r="D532" s="1" t="s">
        <v>84</v>
      </c>
      <c r="E532" s="1" t="s">
        <v>1130</v>
      </c>
      <c r="F532" s="1" t="s">
        <v>1548</v>
      </c>
      <c r="G532" s="1" t="s">
        <v>1549</v>
      </c>
      <c r="H532" s="1" t="s">
        <v>182</v>
      </c>
      <c r="I532" s="1" t="s">
        <v>183</v>
      </c>
      <c r="J532" s="1" t="s">
        <v>1572</v>
      </c>
      <c r="K532" s="1" t="s">
        <v>1573</v>
      </c>
      <c r="L532" s="1" t="s">
        <v>415</v>
      </c>
      <c r="M532" s="1" t="s">
        <v>416</v>
      </c>
      <c r="N532" s="1" t="s">
        <v>1576</v>
      </c>
      <c r="O532" s="1" t="s">
        <v>976</v>
      </c>
      <c r="P532" s="1" t="s">
        <v>1577</v>
      </c>
      <c r="Q532" s="5">
        <v>17.100000000000001</v>
      </c>
      <c r="R532" s="5">
        <v>40</v>
      </c>
      <c r="S532" s="1" t="s">
        <v>65</v>
      </c>
      <c r="T532" s="6">
        <v>37</v>
      </c>
      <c r="U532" s="6">
        <v>0</v>
      </c>
      <c r="V532" s="6">
        <f t="shared" si="32"/>
        <v>37</v>
      </c>
      <c r="W532" s="1" t="s">
        <v>44</v>
      </c>
      <c r="X532" s="7">
        <f t="shared" si="33"/>
        <v>1.0277777777777777</v>
      </c>
      <c r="Y532" s="1">
        <f t="shared" si="34"/>
        <v>1</v>
      </c>
      <c r="Z532" s="6">
        <f t="shared" si="35"/>
        <v>36</v>
      </c>
    </row>
    <row r="533" spans="2:26" x14ac:dyDescent="0.25">
      <c r="B533" s="1" t="s">
        <v>27</v>
      </c>
      <c r="C533" s="1" t="s">
        <v>28</v>
      </c>
      <c r="D533" s="1" t="s">
        <v>84</v>
      </c>
      <c r="E533" s="1" t="s">
        <v>1130</v>
      </c>
      <c r="F533" s="1" t="s">
        <v>1548</v>
      </c>
      <c r="G533" s="1" t="s">
        <v>1549</v>
      </c>
      <c r="H533" s="1" t="s">
        <v>182</v>
      </c>
      <c r="I533" s="1" t="s">
        <v>183</v>
      </c>
      <c r="J533" s="1" t="s">
        <v>1572</v>
      </c>
      <c r="K533" s="1" t="s">
        <v>1573</v>
      </c>
      <c r="L533" s="1" t="s">
        <v>419</v>
      </c>
      <c r="M533" s="1" t="s">
        <v>420</v>
      </c>
      <c r="N533" s="1" t="s">
        <v>1578</v>
      </c>
      <c r="O533" s="1" t="s">
        <v>976</v>
      </c>
      <c r="P533" s="1" t="s">
        <v>1579</v>
      </c>
      <c r="Q533" s="5">
        <v>17.100000000000001</v>
      </c>
      <c r="R533" s="5">
        <v>40</v>
      </c>
      <c r="S533" s="1" t="s">
        <v>65</v>
      </c>
      <c r="T533" s="6">
        <v>203</v>
      </c>
      <c r="U533" s="6">
        <v>0</v>
      </c>
      <c r="V533" s="6">
        <f t="shared" si="32"/>
        <v>203</v>
      </c>
      <c r="W533" s="1" t="s">
        <v>44</v>
      </c>
      <c r="X533" s="7">
        <f t="shared" si="33"/>
        <v>5.6388888888888893</v>
      </c>
      <c r="Y533" s="1">
        <f t="shared" si="34"/>
        <v>5</v>
      </c>
      <c r="Z533" s="6">
        <f t="shared" si="35"/>
        <v>180</v>
      </c>
    </row>
    <row r="534" spans="2:26" x14ac:dyDescent="0.25">
      <c r="B534" s="1" t="s">
        <v>27</v>
      </c>
      <c r="C534" s="1" t="s">
        <v>28</v>
      </c>
      <c r="D534" s="1" t="s">
        <v>84</v>
      </c>
      <c r="E534" s="1" t="s">
        <v>1130</v>
      </c>
      <c r="F534" s="1" t="s">
        <v>1548</v>
      </c>
      <c r="G534" s="1" t="s">
        <v>1549</v>
      </c>
      <c r="H534" s="1" t="s">
        <v>464</v>
      </c>
      <c r="I534" s="1" t="s">
        <v>465</v>
      </c>
      <c r="J534" s="1" t="s">
        <v>1572</v>
      </c>
      <c r="K534" s="1" t="s">
        <v>1573</v>
      </c>
      <c r="L534" s="1" t="s">
        <v>409</v>
      </c>
      <c r="M534" s="1" t="s">
        <v>410</v>
      </c>
      <c r="N534" s="1" t="s">
        <v>1580</v>
      </c>
      <c r="O534" s="1" t="s">
        <v>976</v>
      </c>
      <c r="P534" s="1" t="s">
        <v>1581</v>
      </c>
      <c r="Q534" s="5">
        <v>17.100000000000001</v>
      </c>
      <c r="R534" s="5">
        <v>40</v>
      </c>
      <c r="S534" s="1" t="s">
        <v>65</v>
      </c>
      <c r="T534" s="6">
        <v>194</v>
      </c>
      <c r="U534" s="6">
        <v>0</v>
      </c>
      <c r="V534" s="6">
        <f t="shared" si="32"/>
        <v>194</v>
      </c>
      <c r="W534" s="1" t="s">
        <v>44</v>
      </c>
      <c r="X534" s="7">
        <f t="shared" si="33"/>
        <v>5.3888888888888893</v>
      </c>
      <c r="Y534" s="1">
        <f t="shared" si="34"/>
        <v>5</v>
      </c>
      <c r="Z534" s="6">
        <f t="shared" si="35"/>
        <v>180</v>
      </c>
    </row>
    <row r="535" spans="2:26" x14ac:dyDescent="0.25">
      <c r="B535" s="1" t="s">
        <v>27</v>
      </c>
      <c r="C535" s="1" t="s">
        <v>28</v>
      </c>
      <c r="D535" s="1" t="s">
        <v>84</v>
      </c>
      <c r="E535" s="1" t="s">
        <v>1130</v>
      </c>
      <c r="F535" s="1" t="s">
        <v>1548</v>
      </c>
      <c r="G535" s="1" t="s">
        <v>1549</v>
      </c>
      <c r="H535" s="1" t="s">
        <v>464</v>
      </c>
      <c r="I535" s="1" t="s">
        <v>465</v>
      </c>
      <c r="J535" s="1" t="s">
        <v>1572</v>
      </c>
      <c r="K535" s="1" t="s">
        <v>1573</v>
      </c>
      <c r="L535" s="1" t="s">
        <v>415</v>
      </c>
      <c r="M535" s="1" t="s">
        <v>416</v>
      </c>
      <c r="N535" s="1" t="s">
        <v>1582</v>
      </c>
      <c r="O535" s="1" t="s">
        <v>976</v>
      </c>
      <c r="P535" s="1" t="s">
        <v>1583</v>
      </c>
      <c r="Q535" s="5">
        <v>17.100000000000001</v>
      </c>
      <c r="R535" s="5">
        <v>40</v>
      </c>
      <c r="S535" s="1" t="s">
        <v>65</v>
      </c>
      <c r="T535" s="6">
        <v>463</v>
      </c>
      <c r="U535" s="6">
        <v>0</v>
      </c>
      <c r="V535" s="6">
        <f t="shared" si="32"/>
        <v>463</v>
      </c>
      <c r="W535" s="1" t="s">
        <v>44</v>
      </c>
      <c r="X535" s="7">
        <f t="shared" si="33"/>
        <v>12.861111111111111</v>
      </c>
      <c r="Y535" s="1">
        <f t="shared" si="34"/>
        <v>12</v>
      </c>
      <c r="Z535" s="6">
        <f t="shared" si="35"/>
        <v>432</v>
      </c>
    </row>
    <row r="536" spans="2:26" x14ac:dyDescent="0.25">
      <c r="B536" s="1" t="s">
        <v>27</v>
      </c>
      <c r="C536" s="1" t="s">
        <v>28</v>
      </c>
      <c r="D536" s="1" t="s">
        <v>84</v>
      </c>
      <c r="E536" s="1" t="s">
        <v>1130</v>
      </c>
      <c r="F536" s="1" t="s">
        <v>1548</v>
      </c>
      <c r="G536" s="1" t="s">
        <v>1549</v>
      </c>
      <c r="H536" s="1" t="s">
        <v>464</v>
      </c>
      <c r="I536" s="1" t="s">
        <v>465</v>
      </c>
      <c r="J536" s="1" t="s">
        <v>1572</v>
      </c>
      <c r="K536" s="1" t="s">
        <v>1573</v>
      </c>
      <c r="L536" s="1" t="s">
        <v>419</v>
      </c>
      <c r="M536" s="1" t="s">
        <v>420</v>
      </c>
      <c r="N536" s="1" t="s">
        <v>1584</v>
      </c>
      <c r="O536" s="1" t="s">
        <v>976</v>
      </c>
      <c r="P536" s="1" t="s">
        <v>1585</v>
      </c>
      <c r="Q536" s="5">
        <v>17.100000000000001</v>
      </c>
      <c r="R536" s="5">
        <v>40</v>
      </c>
      <c r="S536" s="1" t="s">
        <v>65</v>
      </c>
      <c r="T536" s="6">
        <v>343</v>
      </c>
      <c r="U536" s="6">
        <v>0</v>
      </c>
      <c r="V536" s="6">
        <f t="shared" si="32"/>
        <v>343</v>
      </c>
      <c r="W536" s="1" t="s">
        <v>44</v>
      </c>
      <c r="X536" s="7">
        <f t="shared" si="33"/>
        <v>9.5277777777777786</v>
      </c>
      <c r="Y536" s="1">
        <f t="shared" si="34"/>
        <v>9</v>
      </c>
      <c r="Z536" s="6">
        <f t="shared" si="35"/>
        <v>324</v>
      </c>
    </row>
    <row r="537" spans="2:26" x14ac:dyDescent="0.25">
      <c r="B537" s="1" t="s">
        <v>27</v>
      </c>
      <c r="C537" s="1" t="s">
        <v>28</v>
      </c>
      <c r="D537" s="1" t="s">
        <v>238</v>
      </c>
      <c r="E537" s="1" t="s">
        <v>970</v>
      </c>
      <c r="F537" s="1" t="s">
        <v>1586</v>
      </c>
      <c r="G537" s="1" t="s">
        <v>1587</v>
      </c>
      <c r="H537" s="1" t="s">
        <v>1588</v>
      </c>
      <c r="I537" s="1" t="s">
        <v>1589</v>
      </c>
      <c r="J537" s="1" t="s">
        <v>1590</v>
      </c>
      <c r="K537" s="1" t="s">
        <v>1591</v>
      </c>
      <c r="L537" s="1" t="s">
        <v>409</v>
      </c>
      <c r="M537" s="1" t="s">
        <v>410</v>
      </c>
      <c r="N537" s="1" t="s">
        <v>1592</v>
      </c>
      <c r="O537" s="1" t="s">
        <v>1593</v>
      </c>
      <c r="P537" s="1" t="s">
        <v>1594</v>
      </c>
      <c r="Q537" s="5">
        <v>10.1</v>
      </c>
      <c r="R537" s="5">
        <v>25</v>
      </c>
      <c r="S537" s="1" t="s">
        <v>77</v>
      </c>
      <c r="T537" s="6">
        <v>0</v>
      </c>
      <c r="U537" s="6">
        <v>0</v>
      </c>
      <c r="V537" s="6">
        <f t="shared" si="32"/>
        <v>0</v>
      </c>
      <c r="W537" s="1" t="s">
        <v>978</v>
      </c>
      <c r="X537" s="7">
        <f t="shared" si="33"/>
        <v>0</v>
      </c>
      <c r="Y537" s="1">
        <f t="shared" si="34"/>
        <v>0</v>
      </c>
      <c r="Z537" s="6">
        <f t="shared" si="35"/>
        <v>0</v>
      </c>
    </row>
    <row r="538" spans="2:26" x14ac:dyDescent="0.25">
      <c r="B538" s="1" t="s">
        <v>27</v>
      </c>
      <c r="C538" s="1" t="s">
        <v>28</v>
      </c>
      <c r="D538" s="1" t="s">
        <v>238</v>
      </c>
      <c r="E538" s="1" t="s">
        <v>970</v>
      </c>
      <c r="F538" s="1" t="s">
        <v>1586</v>
      </c>
      <c r="G538" s="1" t="s">
        <v>1587</v>
      </c>
      <c r="H538" s="1" t="s">
        <v>1588</v>
      </c>
      <c r="I538" s="1" t="s">
        <v>1589</v>
      </c>
      <c r="J538" s="1" t="s">
        <v>1590</v>
      </c>
      <c r="K538" s="1" t="s">
        <v>1591</v>
      </c>
      <c r="L538" s="1" t="s">
        <v>415</v>
      </c>
      <c r="M538" s="1" t="s">
        <v>416</v>
      </c>
      <c r="N538" s="1" t="s">
        <v>1595</v>
      </c>
      <c r="O538" s="1" t="s">
        <v>1593</v>
      </c>
      <c r="P538" s="1" t="s">
        <v>1596</v>
      </c>
      <c r="Q538" s="5">
        <v>10.1</v>
      </c>
      <c r="R538" s="5">
        <v>25</v>
      </c>
      <c r="S538" s="1" t="s">
        <v>77</v>
      </c>
      <c r="T538" s="6">
        <v>0</v>
      </c>
      <c r="U538" s="6">
        <v>0</v>
      </c>
      <c r="V538" s="6">
        <f t="shared" si="32"/>
        <v>0</v>
      </c>
      <c r="W538" s="1" t="s">
        <v>211</v>
      </c>
      <c r="X538" s="7">
        <f t="shared" si="33"/>
        <v>0</v>
      </c>
      <c r="Y538" s="1">
        <f t="shared" si="34"/>
        <v>0</v>
      </c>
      <c r="Z538" s="6">
        <f t="shared" si="35"/>
        <v>0</v>
      </c>
    </row>
    <row r="539" spans="2:26" x14ac:dyDescent="0.25">
      <c r="B539" s="1" t="s">
        <v>27</v>
      </c>
      <c r="C539" s="1" t="s">
        <v>28</v>
      </c>
      <c r="D539" s="1" t="s">
        <v>238</v>
      </c>
      <c r="E539" s="1" t="s">
        <v>970</v>
      </c>
      <c r="F539" s="1" t="s">
        <v>1586</v>
      </c>
      <c r="G539" s="1" t="s">
        <v>1587</v>
      </c>
      <c r="H539" s="1" t="s">
        <v>1588</v>
      </c>
      <c r="I539" s="1" t="s">
        <v>1589</v>
      </c>
      <c r="J539" s="1" t="s">
        <v>1590</v>
      </c>
      <c r="K539" s="1" t="s">
        <v>1591</v>
      </c>
      <c r="L539" s="1" t="s">
        <v>419</v>
      </c>
      <c r="M539" s="1" t="s">
        <v>420</v>
      </c>
      <c r="N539" s="1" t="s">
        <v>1597</v>
      </c>
      <c r="O539" s="1" t="s">
        <v>1593</v>
      </c>
      <c r="P539" s="1" t="s">
        <v>1598</v>
      </c>
      <c r="Q539" s="5">
        <v>10.1</v>
      </c>
      <c r="R539" s="5">
        <v>25</v>
      </c>
      <c r="S539" s="1" t="s">
        <v>77</v>
      </c>
      <c r="T539" s="6">
        <v>0</v>
      </c>
      <c r="U539" s="6">
        <v>0</v>
      </c>
      <c r="V539" s="6">
        <f t="shared" si="32"/>
        <v>0</v>
      </c>
      <c r="W539" s="1" t="s">
        <v>211</v>
      </c>
      <c r="X539" s="7">
        <f t="shared" si="33"/>
        <v>0</v>
      </c>
      <c r="Y539" s="1">
        <f t="shared" si="34"/>
        <v>0</v>
      </c>
      <c r="Z539" s="6">
        <f t="shared" si="35"/>
        <v>0</v>
      </c>
    </row>
    <row r="540" spans="2:26" x14ac:dyDescent="0.25">
      <c r="B540" s="1" t="s">
        <v>27</v>
      </c>
      <c r="C540" s="1" t="s">
        <v>28</v>
      </c>
      <c r="D540" s="1" t="s">
        <v>54</v>
      </c>
      <c r="E540" s="1" t="s">
        <v>970</v>
      </c>
      <c r="F540" s="1" t="s">
        <v>1599</v>
      </c>
      <c r="G540" s="1" t="s">
        <v>1600</v>
      </c>
      <c r="H540" s="1" t="s">
        <v>33</v>
      </c>
      <c r="I540" s="1" t="s">
        <v>34</v>
      </c>
      <c r="J540" s="1" t="s">
        <v>721</v>
      </c>
      <c r="K540" s="1" t="s">
        <v>722</v>
      </c>
      <c r="L540" s="1" t="s">
        <v>415</v>
      </c>
      <c r="M540" s="1" t="s">
        <v>416</v>
      </c>
      <c r="N540" s="1" t="s">
        <v>1601</v>
      </c>
      <c r="O540" s="1" t="s">
        <v>1602</v>
      </c>
      <c r="P540" s="1" t="s">
        <v>1603</v>
      </c>
      <c r="Q540" s="5">
        <v>17.100000000000001</v>
      </c>
      <c r="R540" s="5">
        <v>40</v>
      </c>
      <c r="S540" s="1" t="s">
        <v>55</v>
      </c>
      <c r="T540" s="6">
        <v>0</v>
      </c>
      <c r="U540" s="6">
        <v>0</v>
      </c>
      <c r="V540" s="6">
        <f t="shared" si="32"/>
        <v>0</v>
      </c>
      <c r="W540" s="1" t="s">
        <v>106</v>
      </c>
      <c r="X540" s="7">
        <f t="shared" si="33"/>
        <v>0</v>
      </c>
      <c r="Y540" s="1">
        <f t="shared" si="34"/>
        <v>0</v>
      </c>
      <c r="Z540" s="6">
        <f t="shared" si="35"/>
        <v>0</v>
      </c>
    </row>
    <row r="541" spans="2:26" x14ac:dyDescent="0.25">
      <c r="B541" s="1" t="s">
        <v>27</v>
      </c>
      <c r="C541" s="1" t="s">
        <v>28</v>
      </c>
      <c r="D541" s="1" t="s">
        <v>161</v>
      </c>
      <c r="E541" s="1" t="s">
        <v>970</v>
      </c>
      <c r="F541" s="1" t="s">
        <v>1604</v>
      </c>
      <c r="G541" s="1" t="s">
        <v>1605</v>
      </c>
      <c r="H541" s="1" t="s">
        <v>500</v>
      </c>
      <c r="I541" s="1" t="s">
        <v>223</v>
      </c>
      <c r="J541" s="1" t="s">
        <v>1606</v>
      </c>
      <c r="K541" s="1" t="s">
        <v>1607</v>
      </c>
      <c r="L541" s="1" t="s">
        <v>409</v>
      </c>
      <c r="M541" s="1" t="s">
        <v>410</v>
      </c>
      <c r="N541" s="1" t="s">
        <v>1608</v>
      </c>
      <c r="O541" s="1" t="s">
        <v>976</v>
      </c>
      <c r="P541" s="1" t="s">
        <v>1609</v>
      </c>
      <c r="Q541" s="5">
        <v>7.5</v>
      </c>
      <c r="R541" s="5">
        <v>25</v>
      </c>
      <c r="S541" s="1" t="s">
        <v>65</v>
      </c>
      <c r="T541" s="6">
        <v>0</v>
      </c>
      <c r="U541" s="6">
        <v>0</v>
      </c>
      <c r="V541" s="6">
        <f t="shared" si="32"/>
        <v>0</v>
      </c>
      <c r="W541" s="1" t="s">
        <v>978</v>
      </c>
      <c r="X541" s="7">
        <f t="shared" si="33"/>
        <v>0</v>
      </c>
      <c r="Y541" s="1">
        <f t="shared" si="34"/>
        <v>0</v>
      </c>
      <c r="Z541" s="6">
        <f t="shared" si="35"/>
        <v>0</v>
      </c>
    </row>
    <row r="542" spans="2:26" x14ac:dyDescent="0.25">
      <c r="B542" s="1" t="s">
        <v>27</v>
      </c>
      <c r="C542" s="1" t="s">
        <v>28</v>
      </c>
      <c r="D542" s="1" t="s">
        <v>161</v>
      </c>
      <c r="E542" s="1" t="s">
        <v>970</v>
      </c>
      <c r="F542" s="1" t="s">
        <v>1604</v>
      </c>
      <c r="G542" s="1" t="s">
        <v>1605</v>
      </c>
      <c r="H542" s="1" t="s">
        <v>500</v>
      </c>
      <c r="I542" s="1" t="s">
        <v>223</v>
      </c>
      <c r="J542" s="1" t="s">
        <v>1606</v>
      </c>
      <c r="K542" s="1" t="s">
        <v>1607</v>
      </c>
      <c r="L542" s="1" t="s">
        <v>415</v>
      </c>
      <c r="M542" s="1" t="s">
        <v>416</v>
      </c>
      <c r="N542" s="1" t="s">
        <v>1610</v>
      </c>
      <c r="O542" s="1" t="s">
        <v>976</v>
      </c>
      <c r="P542" s="1" t="s">
        <v>1611</v>
      </c>
      <c r="Q542" s="5">
        <v>7.5</v>
      </c>
      <c r="R542" s="5">
        <v>25</v>
      </c>
      <c r="S542" s="1" t="s">
        <v>65</v>
      </c>
      <c r="T542" s="6">
        <v>0</v>
      </c>
      <c r="U542" s="6">
        <v>0</v>
      </c>
      <c r="V542" s="6">
        <f t="shared" si="32"/>
        <v>0</v>
      </c>
      <c r="W542" s="1" t="s">
        <v>211</v>
      </c>
      <c r="X542" s="7">
        <f t="shared" si="33"/>
        <v>0</v>
      </c>
      <c r="Y542" s="1">
        <f t="shared" si="34"/>
        <v>0</v>
      </c>
      <c r="Z542" s="6">
        <f t="shared" si="35"/>
        <v>0</v>
      </c>
    </row>
    <row r="543" spans="2:26" x14ac:dyDescent="0.25">
      <c r="B543" s="1" t="s">
        <v>27</v>
      </c>
      <c r="C543" s="1" t="s">
        <v>28</v>
      </c>
      <c r="D543" s="1" t="s">
        <v>161</v>
      </c>
      <c r="E543" s="1" t="s">
        <v>970</v>
      </c>
      <c r="F543" s="1" t="s">
        <v>1604</v>
      </c>
      <c r="G543" s="1" t="s">
        <v>1605</v>
      </c>
      <c r="H543" s="1" t="s">
        <v>500</v>
      </c>
      <c r="I543" s="1" t="s">
        <v>223</v>
      </c>
      <c r="J543" s="1" t="s">
        <v>1606</v>
      </c>
      <c r="K543" s="1" t="s">
        <v>1607</v>
      </c>
      <c r="L543" s="1" t="s">
        <v>419</v>
      </c>
      <c r="M543" s="1" t="s">
        <v>420</v>
      </c>
      <c r="N543" s="1" t="s">
        <v>1612</v>
      </c>
      <c r="O543" s="1" t="s">
        <v>976</v>
      </c>
      <c r="P543" s="1" t="s">
        <v>1613</v>
      </c>
      <c r="Q543" s="5">
        <v>7.5</v>
      </c>
      <c r="R543" s="5">
        <v>25</v>
      </c>
      <c r="S543" s="1" t="s">
        <v>65</v>
      </c>
      <c r="T543" s="6">
        <v>0</v>
      </c>
      <c r="U543" s="6">
        <v>0</v>
      </c>
      <c r="V543" s="6">
        <f t="shared" si="32"/>
        <v>0</v>
      </c>
      <c r="W543" s="1" t="s">
        <v>211</v>
      </c>
      <c r="X543" s="7">
        <f t="shared" si="33"/>
        <v>0</v>
      </c>
      <c r="Y543" s="1">
        <f t="shared" si="34"/>
        <v>0</v>
      </c>
      <c r="Z543" s="6">
        <f t="shared" si="35"/>
        <v>0</v>
      </c>
    </row>
    <row r="544" spans="2:26" x14ac:dyDescent="0.25">
      <c r="B544" s="1" t="s">
        <v>27</v>
      </c>
      <c r="C544" s="1" t="s">
        <v>28</v>
      </c>
      <c r="D544" s="1" t="s">
        <v>161</v>
      </c>
      <c r="E544" s="1" t="s">
        <v>970</v>
      </c>
      <c r="F544" s="1" t="s">
        <v>1604</v>
      </c>
      <c r="G544" s="1" t="s">
        <v>1605</v>
      </c>
      <c r="H544" s="1" t="s">
        <v>500</v>
      </c>
      <c r="I544" s="1" t="s">
        <v>223</v>
      </c>
      <c r="J544" s="1" t="s">
        <v>1606</v>
      </c>
      <c r="K544" s="1" t="s">
        <v>1607</v>
      </c>
      <c r="L544" s="1" t="s">
        <v>423</v>
      </c>
      <c r="M544" s="1" t="s">
        <v>424</v>
      </c>
      <c r="N544" s="1" t="s">
        <v>1614</v>
      </c>
      <c r="O544" s="1" t="s">
        <v>976</v>
      </c>
      <c r="P544" s="1" t="s">
        <v>1615</v>
      </c>
      <c r="Q544" s="5">
        <v>7.5</v>
      </c>
      <c r="R544" s="5">
        <v>25</v>
      </c>
      <c r="S544" s="1" t="s">
        <v>65</v>
      </c>
      <c r="T544" s="6">
        <v>0</v>
      </c>
      <c r="U544" s="6">
        <v>0</v>
      </c>
      <c r="V544" s="6">
        <f t="shared" si="32"/>
        <v>0</v>
      </c>
      <c r="W544" s="1" t="s">
        <v>211</v>
      </c>
      <c r="X544" s="7">
        <f t="shared" si="33"/>
        <v>0</v>
      </c>
      <c r="Y544" s="1">
        <f t="shared" si="34"/>
        <v>0</v>
      </c>
      <c r="Z544" s="6">
        <f t="shared" si="35"/>
        <v>0</v>
      </c>
    </row>
    <row r="545" spans="2:26" x14ac:dyDescent="0.25">
      <c r="B545" s="1" t="s">
        <v>27</v>
      </c>
      <c r="C545" s="1" t="s">
        <v>28</v>
      </c>
      <c r="D545" s="1" t="s">
        <v>161</v>
      </c>
      <c r="E545" s="1" t="s">
        <v>970</v>
      </c>
      <c r="F545" s="1" t="s">
        <v>1604</v>
      </c>
      <c r="G545" s="1" t="s">
        <v>1605</v>
      </c>
      <c r="H545" s="1" t="s">
        <v>405</v>
      </c>
      <c r="I545" s="1" t="s">
        <v>406</v>
      </c>
      <c r="J545" s="1" t="s">
        <v>1616</v>
      </c>
      <c r="K545" s="1" t="s">
        <v>1617</v>
      </c>
      <c r="L545" s="1" t="s">
        <v>409</v>
      </c>
      <c r="M545" s="1" t="s">
        <v>410</v>
      </c>
      <c r="N545" s="1" t="s">
        <v>1618</v>
      </c>
      <c r="O545" s="1" t="s">
        <v>976</v>
      </c>
      <c r="P545" s="1" t="s">
        <v>1619</v>
      </c>
      <c r="Q545" s="5">
        <v>6.5</v>
      </c>
      <c r="R545" s="5">
        <v>25</v>
      </c>
      <c r="S545" s="1" t="s">
        <v>77</v>
      </c>
      <c r="T545" s="6">
        <v>0</v>
      </c>
      <c r="U545" s="6">
        <v>0</v>
      </c>
      <c r="V545" s="6">
        <f t="shared" si="32"/>
        <v>0</v>
      </c>
      <c r="W545" s="1" t="s">
        <v>978</v>
      </c>
      <c r="X545" s="7">
        <f t="shared" si="33"/>
        <v>0</v>
      </c>
      <c r="Y545" s="1">
        <f t="shared" si="34"/>
        <v>0</v>
      </c>
      <c r="Z545" s="6">
        <f t="shared" si="35"/>
        <v>0</v>
      </c>
    </row>
    <row r="546" spans="2:26" x14ac:dyDescent="0.25">
      <c r="B546" s="1" t="s">
        <v>27</v>
      </c>
      <c r="C546" s="1" t="s">
        <v>28</v>
      </c>
      <c r="D546" s="1" t="s">
        <v>161</v>
      </c>
      <c r="E546" s="1" t="s">
        <v>970</v>
      </c>
      <c r="F546" s="1" t="s">
        <v>1604</v>
      </c>
      <c r="G546" s="1" t="s">
        <v>1605</v>
      </c>
      <c r="H546" s="1" t="s">
        <v>405</v>
      </c>
      <c r="I546" s="1" t="s">
        <v>406</v>
      </c>
      <c r="J546" s="1" t="s">
        <v>1616</v>
      </c>
      <c r="K546" s="1" t="s">
        <v>1617</v>
      </c>
      <c r="L546" s="1" t="s">
        <v>415</v>
      </c>
      <c r="M546" s="1" t="s">
        <v>416</v>
      </c>
      <c r="N546" s="1" t="s">
        <v>1620</v>
      </c>
      <c r="O546" s="1" t="s">
        <v>976</v>
      </c>
      <c r="P546" s="1" t="s">
        <v>1621</v>
      </c>
      <c r="Q546" s="5">
        <v>6.5</v>
      </c>
      <c r="R546" s="5">
        <v>25</v>
      </c>
      <c r="S546" s="1" t="s">
        <v>77</v>
      </c>
      <c r="T546" s="6">
        <v>0</v>
      </c>
      <c r="U546" s="6">
        <v>0</v>
      </c>
      <c r="V546" s="6">
        <f t="shared" si="32"/>
        <v>0</v>
      </c>
      <c r="W546" s="1" t="s">
        <v>211</v>
      </c>
      <c r="X546" s="7">
        <f t="shared" si="33"/>
        <v>0</v>
      </c>
      <c r="Y546" s="1">
        <f t="shared" si="34"/>
        <v>0</v>
      </c>
      <c r="Z546" s="6">
        <f t="shared" si="35"/>
        <v>0</v>
      </c>
    </row>
    <row r="547" spans="2:26" x14ac:dyDescent="0.25">
      <c r="B547" s="1" t="s">
        <v>27</v>
      </c>
      <c r="C547" s="1" t="s">
        <v>28</v>
      </c>
      <c r="D547" s="1" t="s">
        <v>161</v>
      </c>
      <c r="E547" s="1" t="s">
        <v>970</v>
      </c>
      <c r="F547" s="1" t="s">
        <v>1604</v>
      </c>
      <c r="G547" s="1" t="s">
        <v>1605</v>
      </c>
      <c r="H547" s="1" t="s">
        <v>405</v>
      </c>
      <c r="I547" s="1" t="s">
        <v>406</v>
      </c>
      <c r="J547" s="1" t="s">
        <v>1616</v>
      </c>
      <c r="K547" s="1" t="s">
        <v>1617</v>
      </c>
      <c r="L547" s="1" t="s">
        <v>419</v>
      </c>
      <c r="M547" s="1" t="s">
        <v>420</v>
      </c>
      <c r="N547" s="1" t="s">
        <v>1622</v>
      </c>
      <c r="O547" s="1" t="s">
        <v>976</v>
      </c>
      <c r="P547" s="1" t="s">
        <v>1623</v>
      </c>
      <c r="Q547" s="5">
        <v>6.5</v>
      </c>
      <c r="R547" s="5">
        <v>25</v>
      </c>
      <c r="S547" s="1" t="s">
        <v>77</v>
      </c>
      <c r="T547" s="6">
        <v>0</v>
      </c>
      <c r="U547" s="6">
        <v>0</v>
      </c>
      <c r="V547" s="6">
        <f t="shared" si="32"/>
        <v>0</v>
      </c>
      <c r="W547" s="1" t="s">
        <v>211</v>
      </c>
      <c r="X547" s="7">
        <f t="shared" si="33"/>
        <v>0</v>
      </c>
      <c r="Y547" s="1">
        <f t="shared" si="34"/>
        <v>0</v>
      </c>
      <c r="Z547" s="6">
        <f t="shared" si="35"/>
        <v>0</v>
      </c>
    </row>
    <row r="548" spans="2:26" x14ac:dyDescent="0.25">
      <c r="B548" s="1" t="s">
        <v>27</v>
      </c>
      <c r="C548" s="1" t="s">
        <v>85</v>
      </c>
      <c r="D548" s="1" t="s">
        <v>72</v>
      </c>
      <c r="E548" s="1" t="s">
        <v>119</v>
      </c>
      <c r="F548" s="1" t="s">
        <v>1624</v>
      </c>
      <c r="G548" s="1" t="s">
        <v>716</v>
      </c>
      <c r="H548" s="1" t="s">
        <v>204</v>
      </c>
      <c r="I548" s="1" t="s">
        <v>34</v>
      </c>
      <c r="J548" s="1" t="s">
        <v>466</v>
      </c>
      <c r="K548" s="1" t="s">
        <v>467</v>
      </c>
      <c r="L548" s="1" t="s">
        <v>207</v>
      </c>
      <c r="M548" s="1" t="s">
        <v>208</v>
      </c>
      <c r="N548" s="1" t="s">
        <v>1625</v>
      </c>
      <c r="O548" s="1" t="s">
        <v>1626</v>
      </c>
      <c r="P548" s="1" t="s">
        <v>1627</v>
      </c>
      <c r="Q548" s="5">
        <v>15.75</v>
      </c>
      <c r="R548" s="5">
        <v>45</v>
      </c>
      <c r="S548" s="1" t="s">
        <v>43</v>
      </c>
      <c r="T548" s="6">
        <v>0</v>
      </c>
      <c r="U548" s="6">
        <v>0</v>
      </c>
      <c r="V548" s="6">
        <f t="shared" si="32"/>
        <v>0</v>
      </c>
      <c r="W548" s="1" t="s">
        <v>714</v>
      </c>
      <c r="X548" s="7">
        <f t="shared" si="33"/>
        <v>0</v>
      </c>
      <c r="Y548" s="1">
        <f t="shared" si="34"/>
        <v>0</v>
      </c>
      <c r="Z548" s="6">
        <f t="shared" si="35"/>
        <v>0</v>
      </c>
    </row>
    <row r="549" spans="2:26" x14ac:dyDescent="0.25">
      <c r="B549" s="1" t="s">
        <v>27</v>
      </c>
      <c r="C549" s="1" t="s">
        <v>85</v>
      </c>
      <c r="D549" s="1" t="s">
        <v>72</v>
      </c>
      <c r="E549" s="1" t="s">
        <v>119</v>
      </c>
      <c r="F549" s="1" t="s">
        <v>1624</v>
      </c>
      <c r="G549" s="1" t="s">
        <v>716</v>
      </c>
      <c r="H549" s="1" t="s">
        <v>204</v>
      </c>
      <c r="I549" s="1" t="s">
        <v>34</v>
      </c>
      <c r="J549" s="1" t="s">
        <v>466</v>
      </c>
      <c r="K549" s="1" t="s">
        <v>467</v>
      </c>
      <c r="L549" s="1" t="s">
        <v>211</v>
      </c>
      <c r="M549" s="1" t="s">
        <v>212</v>
      </c>
      <c r="N549" s="1" t="s">
        <v>1628</v>
      </c>
      <c r="O549" s="1" t="s">
        <v>1626</v>
      </c>
      <c r="P549" s="1" t="s">
        <v>1629</v>
      </c>
      <c r="Q549" s="5">
        <v>15.75</v>
      </c>
      <c r="R549" s="5">
        <v>45</v>
      </c>
      <c r="S549" s="1" t="s">
        <v>43</v>
      </c>
      <c r="T549" s="6">
        <v>0</v>
      </c>
      <c r="U549" s="6">
        <v>0</v>
      </c>
      <c r="V549" s="6">
        <f t="shared" si="32"/>
        <v>0</v>
      </c>
      <c r="W549" s="1" t="s">
        <v>714</v>
      </c>
      <c r="X549" s="7">
        <f t="shared" si="33"/>
        <v>0</v>
      </c>
      <c r="Y549" s="1">
        <f t="shared" si="34"/>
        <v>0</v>
      </c>
      <c r="Z549" s="6">
        <f t="shared" si="35"/>
        <v>0</v>
      </c>
    </row>
    <row r="550" spans="2:26" x14ac:dyDescent="0.25">
      <c r="B550" s="1" t="s">
        <v>27</v>
      </c>
      <c r="C550" s="1" t="s">
        <v>85</v>
      </c>
      <c r="D550" s="1" t="s">
        <v>72</v>
      </c>
      <c r="E550" s="1" t="s">
        <v>119</v>
      </c>
      <c r="F550" s="1" t="s">
        <v>1624</v>
      </c>
      <c r="G550" s="1" t="s">
        <v>716</v>
      </c>
      <c r="H550" s="1" t="s">
        <v>216</v>
      </c>
      <c r="I550" s="1" t="s">
        <v>217</v>
      </c>
      <c r="J550" s="1" t="s">
        <v>466</v>
      </c>
      <c r="K550" s="1" t="s">
        <v>467</v>
      </c>
      <c r="L550" s="1" t="s">
        <v>207</v>
      </c>
      <c r="M550" s="1" t="s">
        <v>208</v>
      </c>
      <c r="N550" s="1" t="s">
        <v>1630</v>
      </c>
      <c r="O550" s="1" t="s">
        <v>1626</v>
      </c>
      <c r="P550" s="1" t="s">
        <v>1631</v>
      </c>
      <c r="Q550" s="5">
        <v>15.75</v>
      </c>
      <c r="R550" s="5">
        <v>45</v>
      </c>
      <c r="S550" s="1" t="s">
        <v>43</v>
      </c>
      <c r="T550" s="6">
        <v>0</v>
      </c>
      <c r="U550" s="6">
        <v>0</v>
      </c>
      <c r="V550" s="6">
        <f t="shared" si="32"/>
        <v>0</v>
      </c>
      <c r="W550" s="1" t="s">
        <v>714</v>
      </c>
      <c r="X550" s="7">
        <f t="shared" si="33"/>
        <v>0</v>
      </c>
      <c r="Y550" s="1">
        <f t="shared" si="34"/>
        <v>0</v>
      </c>
      <c r="Z550" s="6">
        <f t="shared" si="35"/>
        <v>0</v>
      </c>
    </row>
    <row r="551" spans="2:26" x14ac:dyDescent="0.25">
      <c r="B551" s="1" t="s">
        <v>27</v>
      </c>
      <c r="C551" s="1" t="s">
        <v>85</v>
      </c>
      <c r="D551" s="1" t="s">
        <v>72</v>
      </c>
      <c r="E551" s="1" t="s">
        <v>119</v>
      </c>
      <c r="F551" s="1" t="s">
        <v>1624</v>
      </c>
      <c r="G551" s="1" t="s">
        <v>716</v>
      </c>
      <c r="H551" s="1" t="s">
        <v>373</v>
      </c>
      <c r="I551" s="1" t="s">
        <v>374</v>
      </c>
      <c r="J551" s="1" t="s">
        <v>466</v>
      </c>
      <c r="K551" s="1" t="s">
        <v>467</v>
      </c>
      <c r="L551" s="1" t="s">
        <v>207</v>
      </c>
      <c r="M551" s="1" t="s">
        <v>208</v>
      </c>
      <c r="N551" s="1" t="s">
        <v>1632</v>
      </c>
      <c r="O551" s="1" t="s">
        <v>1626</v>
      </c>
      <c r="P551" s="1" t="s">
        <v>1633</v>
      </c>
      <c r="Q551" s="5">
        <v>15.75</v>
      </c>
      <c r="R551" s="5">
        <v>45</v>
      </c>
      <c r="S551" s="1" t="s">
        <v>43</v>
      </c>
      <c r="T551" s="6">
        <v>0</v>
      </c>
      <c r="U551" s="6">
        <v>0</v>
      </c>
      <c r="V551" s="6">
        <f t="shared" si="32"/>
        <v>0</v>
      </c>
      <c r="W551" s="1" t="s">
        <v>714</v>
      </c>
      <c r="X551" s="7">
        <f t="shared" si="33"/>
        <v>0</v>
      </c>
      <c r="Y551" s="1">
        <f t="shared" si="34"/>
        <v>0</v>
      </c>
      <c r="Z551" s="6">
        <f t="shared" si="35"/>
        <v>0</v>
      </c>
    </row>
    <row r="552" spans="2:26" x14ac:dyDescent="0.25">
      <c r="B552" s="1" t="s">
        <v>27</v>
      </c>
      <c r="C552" s="1" t="s">
        <v>85</v>
      </c>
      <c r="D552" s="1" t="s">
        <v>72</v>
      </c>
      <c r="E552" s="1" t="s">
        <v>119</v>
      </c>
      <c r="F552" s="1" t="s">
        <v>1624</v>
      </c>
      <c r="G552" s="1" t="s">
        <v>716</v>
      </c>
      <c r="H552" s="1" t="s">
        <v>373</v>
      </c>
      <c r="I552" s="1" t="s">
        <v>374</v>
      </c>
      <c r="J552" s="1" t="s">
        <v>466</v>
      </c>
      <c r="K552" s="1" t="s">
        <v>467</v>
      </c>
      <c r="L552" s="1" t="s">
        <v>211</v>
      </c>
      <c r="M552" s="1" t="s">
        <v>212</v>
      </c>
      <c r="N552" s="1" t="s">
        <v>1634</v>
      </c>
      <c r="O552" s="1" t="s">
        <v>1626</v>
      </c>
      <c r="P552" s="1" t="s">
        <v>1635</v>
      </c>
      <c r="Q552" s="5">
        <v>15.75</v>
      </c>
      <c r="R552" s="5">
        <v>45</v>
      </c>
      <c r="S552" s="1" t="s">
        <v>43</v>
      </c>
      <c r="T552" s="6">
        <v>0</v>
      </c>
      <c r="U552" s="6">
        <v>0</v>
      </c>
      <c r="V552" s="6">
        <f t="shared" si="32"/>
        <v>0</v>
      </c>
      <c r="W552" s="1" t="s">
        <v>714</v>
      </c>
      <c r="X552" s="7">
        <f t="shared" si="33"/>
        <v>0</v>
      </c>
      <c r="Y552" s="1">
        <f t="shared" si="34"/>
        <v>0</v>
      </c>
      <c r="Z552" s="6">
        <f t="shared" si="35"/>
        <v>0</v>
      </c>
    </row>
    <row r="553" spans="2:26" x14ac:dyDescent="0.25">
      <c r="B553" s="1" t="s">
        <v>27</v>
      </c>
      <c r="C553" s="1" t="s">
        <v>85</v>
      </c>
      <c r="D553" s="1" t="s">
        <v>72</v>
      </c>
      <c r="E553" s="1" t="s">
        <v>119</v>
      </c>
      <c r="F553" s="1" t="s">
        <v>1624</v>
      </c>
      <c r="G553" s="1" t="s">
        <v>716</v>
      </c>
      <c r="H553" s="1" t="s">
        <v>222</v>
      </c>
      <c r="I553" s="1" t="s">
        <v>223</v>
      </c>
      <c r="J553" s="1" t="s">
        <v>466</v>
      </c>
      <c r="K553" s="1" t="s">
        <v>467</v>
      </c>
      <c r="L553" s="1" t="s">
        <v>211</v>
      </c>
      <c r="M553" s="1" t="s">
        <v>212</v>
      </c>
      <c r="N553" s="1" t="s">
        <v>1636</v>
      </c>
      <c r="O553" s="1" t="s">
        <v>1626</v>
      </c>
      <c r="P553" s="1" t="s">
        <v>1637</v>
      </c>
      <c r="Q553" s="5">
        <v>15.75</v>
      </c>
      <c r="R553" s="5">
        <v>45</v>
      </c>
      <c r="S553" s="1" t="s">
        <v>43</v>
      </c>
      <c r="T553" s="6">
        <v>0</v>
      </c>
      <c r="U553" s="6">
        <v>0</v>
      </c>
      <c r="V553" s="6">
        <f t="shared" si="32"/>
        <v>0</v>
      </c>
      <c r="W553" s="1" t="s">
        <v>714</v>
      </c>
      <c r="X553" s="7">
        <f t="shared" si="33"/>
        <v>0</v>
      </c>
      <c r="Y553" s="1">
        <f t="shared" si="34"/>
        <v>0</v>
      </c>
      <c r="Z553" s="6">
        <f t="shared" si="35"/>
        <v>0</v>
      </c>
    </row>
    <row r="554" spans="2:26" x14ac:dyDescent="0.25">
      <c r="B554" s="1" t="s">
        <v>27</v>
      </c>
      <c r="C554" s="1" t="s">
        <v>85</v>
      </c>
      <c r="D554" s="1" t="s">
        <v>72</v>
      </c>
      <c r="E554" s="1" t="s">
        <v>119</v>
      </c>
      <c r="F554" s="1" t="s">
        <v>1624</v>
      </c>
      <c r="G554" s="1" t="s">
        <v>716</v>
      </c>
      <c r="H554" s="1" t="s">
        <v>1638</v>
      </c>
      <c r="I554" s="1" t="s">
        <v>1639</v>
      </c>
      <c r="J554" s="1" t="s">
        <v>466</v>
      </c>
      <c r="K554" s="1" t="s">
        <v>467</v>
      </c>
      <c r="L554" s="1" t="s">
        <v>211</v>
      </c>
      <c r="M554" s="1" t="s">
        <v>212</v>
      </c>
      <c r="N554" s="1" t="s">
        <v>1640</v>
      </c>
      <c r="O554" s="1" t="s">
        <v>1626</v>
      </c>
      <c r="P554" s="1" t="s">
        <v>1641</v>
      </c>
      <c r="Q554" s="5">
        <v>15.75</v>
      </c>
      <c r="R554" s="5">
        <v>45</v>
      </c>
      <c r="S554" s="1" t="s">
        <v>43</v>
      </c>
      <c r="T554" s="6">
        <v>0</v>
      </c>
      <c r="U554" s="6">
        <v>0</v>
      </c>
      <c r="V554" s="6">
        <f t="shared" si="32"/>
        <v>0</v>
      </c>
      <c r="W554" s="1" t="s">
        <v>714</v>
      </c>
      <c r="X554" s="7">
        <f t="shared" si="33"/>
        <v>0</v>
      </c>
      <c r="Y554" s="1">
        <f t="shared" si="34"/>
        <v>0</v>
      </c>
      <c r="Z554" s="6">
        <f t="shared" si="35"/>
        <v>0</v>
      </c>
    </row>
    <row r="555" spans="2:26" x14ac:dyDescent="0.25">
      <c r="B555" s="1" t="s">
        <v>27</v>
      </c>
      <c r="C555" s="1" t="s">
        <v>85</v>
      </c>
      <c r="D555" s="1" t="s">
        <v>84</v>
      </c>
      <c r="E555" s="1" t="s">
        <v>119</v>
      </c>
      <c r="F555" s="1" t="s">
        <v>1642</v>
      </c>
      <c r="G555" s="1" t="s">
        <v>730</v>
      </c>
      <c r="H555" s="1" t="s">
        <v>1643</v>
      </c>
      <c r="I555" s="1" t="s">
        <v>1644</v>
      </c>
      <c r="J555" s="1" t="s">
        <v>466</v>
      </c>
      <c r="K555" s="1" t="s">
        <v>467</v>
      </c>
      <c r="L555" s="1" t="s">
        <v>37</v>
      </c>
      <c r="M555" s="1" t="s">
        <v>38</v>
      </c>
      <c r="N555" s="1" t="s">
        <v>1645</v>
      </c>
      <c r="O555" s="1" t="s">
        <v>1626</v>
      </c>
      <c r="P555" s="1" t="s">
        <v>1646</v>
      </c>
      <c r="Q555" s="5">
        <v>18</v>
      </c>
      <c r="R555" s="5">
        <v>50</v>
      </c>
      <c r="S555" s="1" t="s">
        <v>65</v>
      </c>
      <c r="T555" s="6">
        <v>0</v>
      </c>
      <c r="U555" s="6">
        <v>0</v>
      </c>
      <c r="V555" s="6">
        <f t="shared" si="32"/>
        <v>0</v>
      </c>
      <c r="W555" s="1" t="s">
        <v>714</v>
      </c>
      <c r="X555" s="7">
        <f t="shared" si="33"/>
        <v>0</v>
      </c>
      <c r="Y555" s="1">
        <f t="shared" si="34"/>
        <v>0</v>
      </c>
      <c r="Z555" s="6">
        <f t="shared" si="35"/>
        <v>0</v>
      </c>
    </row>
    <row r="556" spans="2:26" x14ac:dyDescent="0.25">
      <c r="B556" s="1" t="s">
        <v>27</v>
      </c>
      <c r="C556" s="1" t="s">
        <v>85</v>
      </c>
      <c r="D556" s="1" t="s">
        <v>215</v>
      </c>
      <c r="E556" s="1" t="s">
        <v>201</v>
      </c>
      <c r="F556" s="1" t="s">
        <v>1647</v>
      </c>
      <c r="G556" s="1" t="s">
        <v>1648</v>
      </c>
      <c r="H556" s="1" t="s">
        <v>204</v>
      </c>
      <c r="I556" s="1" t="s">
        <v>34</v>
      </c>
      <c r="J556" s="1" t="s">
        <v>35</v>
      </c>
      <c r="K556" s="1" t="s">
        <v>36</v>
      </c>
      <c r="L556" s="1" t="s">
        <v>211</v>
      </c>
      <c r="M556" s="1" t="s">
        <v>212</v>
      </c>
      <c r="N556" s="1" t="s">
        <v>1649</v>
      </c>
      <c r="O556" s="1" t="s">
        <v>998</v>
      </c>
      <c r="P556" s="1" t="s">
        <v>1650</v>
      </c>
      <c r="Q556" s="5">
        <v>6.75</v>
      </c>
      <c r="R556" s="5">
        <v>20</v>
      </c>
      <c r="S556" s="1" t="s">
        <v>43</v>
      </c>
      <c r="T556" s="6">
        <v>0</v>
      </c>
      <c r="U556" s="6">
        <v>0</v>
      </c>
      <c r="V556" s="6">
        <f t="shared" si="32"/>
        <v>0</v>
      </c>
      <c r="W556" s="1" t="s">
        <v>1026</v>
      </c>
      <c r="X556" s="7">
        <f t="shared" si="33"/>
        <v>0</v>
      </c>
      <c r="Y556" s="1">
        <f t="shared" si="34"/>
        <v>0</v>
      </c>
      <c r="Z556" s="6">
        <f t="shared" si="35"/>
        <v>0</v>
      </c>
    </row>
    <row r="557" spans="2:26" x14ac:dyDescent="0.25">
      <c r="B557" s="1" t="s">
        <v>27</v>
      </c>
      <c r="C557" s="1" t="s">
        <v>85</v>
      </c>
      <c r="D557" s="1" t="s">
        <v>215</v>
      </c>
      <c r="E557" s="1" t="s">
        <v>201</v>
      </c>
      <c r="F557" s="1" t="s">
        <v>1647</v>
      </c>
      <c r="G557" s="1" t="s">
        <v>1648</v>
      </c>
      <c r="H557" s="1" t="s">
        <v>216</v>
      </c>
      <c r="I557" s="1" t="s">
        <v>217</v>
      </c>
      <c r="J557" s="1" t="s">
        <v>35</v>
      </c>
      <c r="K557" s="1" t="s">
        <v>36</v>
      </c>
      <c r="L557" s="1" t="s">
        <v>207</v>
      </c>
      <c r="M557" s="1" t="s">
        <v>208</v>
      </c>
      <c r="N557" s="1" t="s">
        <v>1651</v>
      </c>
      <c r="O557" s="1" t="s">
        <v>998</v>
      </c>
      <c r="P557" s="1" t="s">
        <v>1652</v>
      </c>
      <c r="Q557" s="5">
        <v>6.75</v>
      </c>
      <c r="R557" s="5">
        <v>20</v>
      </c>
      <c r="S557" s="1" t="s">
        <v>43</v>
      </c>
      <c r="T557" s="6">
        <v>0</v>
      </c>
      <c r="U557" s="6">
        <v>0</v>
      </c>
      <c r="V557" s="6">
        <f t="shared" si="32"/>
        <v>0</v>
      </c>
      <c r="W557" s="1" t="s">
        <v>1026</v>
      </c>
      <c r="X557" s="7">
        <f t="shared" si="33"/>
        <v>0</v>
      </c>
      <c r="Y557" s="1">
        <f t="shared" si="34"/>
        <v>0</v>
      </c>
      <c r="Z557" s="6">
        <f t="shared" si="35"/>
        <v>0</v>
      </c>
    </row>
    <row r="558" spans="2:26" x14ac:dyDescent="0.25">
      <c r="B558" s="1" t="s">
        <v>27</v>
      </c>
      <c r="C558" s="1" t="s">
        <v>85</v>
      </c>
      <c r="D558" s="1" t="s">
        <v>215</v>
      </c>
      <c r="E558" s="1" t="s">
        <v>201</v>
      </c>
      <c r="F558" s="1" t="s">
        <v>1647</v>
      </c>
      <c r="G558" s="1" t="s">
        <v>1648</v>
      </c>
      <c r="H558" s="1" t="s">
        <v>216</v>
      </c>
      <c r="I558" s="1" t="s">
        <v>217</v>
      </c>
      <c r="J558" s="1" t="s">
        <v>35</v>
      </c>
      <c r="K558" s="1" t="s">
        <v>36</v>
      </c>
      <c r="L558" s="1" t="s">
        <v>211</v>
      </c>
      <c r="M558" s="1" t="s">
        <v>212</v>
      </c>
      <c r="N558" s="1" t="s">
        <v>1653</v>
      </c>
      <c r="O558" s="1" t="s">
        <v>998</v>
      </c>
      <c r="P558" s="1" t="s">
        <v>1654</v>
      </c>
      <c r="Q558" s="5">
        <v>6.75</v>
      </c>
      <c r="R558" s="5">
        <v>20</v>
      </c>
      <c r="S558" s="1" t="s">
        <v>43</v>
      </c>
      <c r="T558" s="6">
        <v>0</v>
      </c>
      <c r="U558" s="6">
        <v>0</v>
      </c>
      <c r="V558" s="6">
        <f t="shared" si="32"/>
        <v>0</v>
      </c>
      <c r="W558" s="1" t="s">
        <v>1026</v>
      </c>
      <c r="X558" s="7">
        <f t="shared" si="33"/>
        <v>0</v>
      </c>
      <c r="Y558" s="1">
        <f t="shared" si="34"/>
        <v>0</v>
      </c>
      <c r="Z558" s="6">
        <f t="shared" si="35"/>
        <v>0</v>
      </c>
    </row>
    <row r="559" spans="2:26" x14ac:dyDescent="0.25">
      <c r="B559" s="1" t="s">
        <v>27</v>
      </c>
      <c r="C559" s="1" t="s">
        <v>85</v>
      </c>
      <c r="D559" s="1" t="s">
        <v>215</v>
      </c>
      <c r="E559" s="1" t="s">
        <v>201</v>
      </c>
      <c r="F559" s="1" t="s">
        <v>1647</v>
      </c>
      <c r="G559" s="1" t="s">
        <v>1648</v>
      </c>
      <c r="H559" s="1" t="s">
        <v>373</v>
      </c>
      <c r="I559" s="1" t="s">
        <v>374</v>
      </c>
      <c r="J559" s="1" t="s">
        <v>35</v>
      </c>
      <c r="K559" s="1" t="s">
        <v>36</v>
      </c>
      <c r="L559" s="1" t="s">
        <v>211</v>
      </c>
      <c r="M559" s="1" t="s">
        <v>212</v>
      </c>
      <c r="N559" s="1" t="s">
        <v>1655</v>
      </c>
      <c r="O559" s="1" t="s">
        <v>998</v>
      </c>
      <c r="P559" s="1" t="s">
        <v>1656</v>
      </c>
      <c r="Q559" s="5">
        <v>6.75</v>
      </c>
      <c r="R559" s="5">
        <v>20</v>
      </c>
      <c r="S559" s="1" t="s">
        <v>43</v>
      </c>
      <c r="T559" s="6">
        <v>0</v>
      </c>
      <c r="U559" s="6">
        <v>0</v>
      </c>
      <c r="V559" s="6">
        <f t="shared" si="32"/>
        <v>0</v>
      </c>
      <c r="W559" s="1" t="s">
        <v>1026</v>
      </c>
      <c r="X559" s="7">
        <f t="shared" si="33"/>
        <v>0</v>
      </c>
      <c r="Y559" s="1">
        <f t="shared" si="34"/>
        <v>0</v>
      </c>
      <c r="Z559" s="6">
        <f t="shared" si="35"/>
        <v>0</v>
      </c>
    </row>
    <row r="560" spans="2:26" x14ac:dyDescent="0.25">
      <c r="B560" s="1" t="s">
        <v>27</v>
      </c>
      <c r="C560" s="1" t="s">
        <v>85</v>
      </c>
      <c r="D560" s="1" t="s">
        <v>215</v>
      </c>
      <c r="E560" s="1" t="s">
        <v>201</v>
      </c>
      <c r="F560" s="1" t="s">
        <v>1647</v>
      </c>
      <c r="G560" s="1" t="s">
        <v>1648</v>
      </c>
      <c r="H560" s="1" t="s">
        <v>222</v>
      </c>
      <c r="I560" s="1" t="s">
        <v>223</v>
      </c>
      <c r="J560" s="1" t="s">
        <v>35</v>
      </c>
      <c r="K560" s="1" t="s">
        <v>36</v>
      </c>
      <c r="L560" s="1" t="s">
        <v>207</v>
      </c>
      <c r="M560" s="1" t="s">
        <v>208</v>
      </c>
      <c r="N560" s="1" t="s">
        <v>1657</v>
      </c>
      <c r="O560" s="1" t="s">
        <v>998</v>
      </c>
      <c r="P560" s="1" t="s">
        <v>1658</v>
      </c>
      <c r="Q560" s="5">
        <v>6.75</v>
      </c>
      <c r="R560" s="5">
        <v>20</v>
      </c>
      <c r="S560" s="1" t="s">
        <v>43</v>
      </c>
      <c r="T560" s="6">
        <v>0</v>
      </c>
      <c r="U560" s="6">
        <v>0</v>
      </c>
      <c r="V560" s="6">
        <f t="shared" si="32"/>
        <v>0</v>
      </c>
      <c r="W560" s="1" t="s">
        <v>1026</v>
      </c>
      <c r="X560" s="7">
        <f t="shared" si="33"/>
        <v>0</v>
      </c>
      <c r="Y560" s="1">
        <f t="shared" si="34"/>
        <v>0</v>
      </c>
      <c r="Z560" s="6">
        <f t="shared" si="35"/>
        <v>0</v>
      </c>
    </row>
    <row r="561" spans="2:26" x14ac:dyDescent="0.25">
      <c r="B561" s="1" t="s">
        <v>27</v>
      </c>
      <c r="C561" s="1" t="s">
        <v>85</v>
      </c>
      <c r="D561" s="1" t="s">
        <v>215</v>
      </c>
      <c r="E561" s="1" t="s">
        <v>201</v>
      </c>
      <c r="F561" s="1" t="s">
        <v>1647</v>
      </c>
      <c r="G561" s="1" t="s">
        <v>1648</v>
      </c>
      <c r="H561" s="1" t="s">
        <v>222</v>
      </c>
      <c r="I561" s="1" t="s">
        <v>223</v>
      </c>
      <c r="J561" s="1" t="s">
        <v>35</v>
      </c>
      <c r="K561" s="1" t="s">
        <v>36</v>
      </c>
      <c r="L561" s="1" t="s">
        <v>211</v>
      </c>
      <c r="M561" s="1" t="s">
        <v>212</v>
      </c>
      <c r="N561" s="1" t="s">
        <v>1659</v>
      </c>
      <c r="O561" s="1" t="s">
        <v>998</v>
      </c>
      <c r="P561" s="1" t="s">
        <v>1660</v>
      </c>
      <c r="Q561" s="5">
        <v>6.75</v>
      </c>
      <c r="R561" s="5">
        <v>20</v>
      </c>
      <c r="S561" s="1" t="s">
        <v>43</v>
      </c>
      <c r="T561" s="6">
        <v>0</v>
      </c>
      <c r="U561" s="6">
        <v>0</v>
      </c>
      <c r="V561" s="6">
        <f t="shared" si="32"/>
        <v>0</v>
      </c>
      <c r="W561" s="1" t="s">
        <v>1026</v>
      </c>
      <c r="X561" s="7">
        <f t="shared" si="33"/>
        <v>0</v>
      </c>
      <c r="Y561" s="1">
        <f t="shared" si="34"/>
        <v>0</v>
      </c>
      <c r="Z561" s="6">
        <f t="shared" si="35"/>
        <v>0</v>
      </c>
    </row>
    <row r="562" spans="2:26" x14ac:dyDescent="0.25">
      <c r="B562" s="1" t="s">
        <v>27</v>
      </c>
      <c r="C562" s="1" t="s">
        <v>85</v>
      </c>
      <c r="D562" s="1" t="s">
        <v>215</v>
      </c>
      <c r="E562" s="1" t="s">
        <v>201</v>
      </c>
      <c r="F562" s="1" t="s">
        <v>1647</v>
      </c>
      <c r="G562" s="1" t="s">
        <v>1648</v>
      </c>
      <c r="H562" s="1" t="s">
        <v>226</v>
      </c>
      <c r="I562" s="1" t="s">
        <v>227</v>
      </c>
      <c r="J562" s="1" t="s">
        <v>35</v>
      </c>
      <c r="K562" s="1" t="s">
        <v>36</v>
      </c>
      <c r="L562" s="1" t="s">
        <v>211</v>
      </c>
      <c r="M562" s="1" t="s">
        <v>212</v>
      </c>
      <c r="N562" s="1" t="s">
        <v>1661</v>
      </c>
      <c r="O562" s="1" t="s">
        <v>998</v>
      </c>
      <c r="P562" s="1" t="s">
        <v>1662</v>
      </c>
      <c r="Q562" s="5">
        <v>6.75</v>
      </c>
      <c r="R562" s="5">
        <v>20</v>
      </c>
      <c r="S562" s="1" t="s">
        <v>43</v>
      </c>
      <c r="T562" s="6">
        <v>0</v>
      </c>
      <c r="U562" s="6">
        <v>0</v>
      </c>
      <c r="V562" s="6">
        <f t="shared" si="32"/>
        <v>0</v>
      </c>
      <c r="W562" s="1" t="s">
        <v>1026</v>
      </c>
      <c r="X562" s="7">
        <f t="shared" si="33"/>
        <v>0</v>
      </c>
      <c r="Y562" s="1">
        <f t="shared" si="34"/>
        <v>0</v>
      </c>
      <c r="Z562" s="6">
        <f t="shared" si="35"/>
        <v>0</v>
      </c>
    </row>
    <row r="563" spans="2:26" x14ac:dyDescent="0.25">
      <c r="B563" s="1" t="s">
        <v>27</v>
      </c>
      <c r="C563" s="1" t="s">
        <v>85</v>
      </c>
      <c r="D563" s="1" t="s">
        <v>232</v>
      </c>
      <c r="E563" s="1" t="s">
        <v>97</v>
      </c>
      <c r="F563" s="1" t="s">
        <v>1663</v>
      </c>
      <c r="G563" s="1" t="s">
        <v>1664</v>
      </c>
      <c r="H563" s="1" t="s">
        <v>1091</v>
      </c>
      <c r="I563" s="1" t="s">
        <v>1092</v>
      </c>
      <c r="J563" s="1" t="s">
        <v>1093</v>
      </c>
      <c r="K563" s="1" t="s">
        <v>1094</v>
      </c>
      <c r="L563" s="1" t="s">
        <v>265</v>
      </c>
      <c r="M563" s="1" t="s">
        <v>266</v>
      </c>
      <c r="N563" s="1" t="s">
        <v>1665</v>
      </c>
      <c r="O563" s="1" t="s">
        <v>1666</v>
      </c>
      <c r="P563" s="1" t="s">
        <v>1667</v>
      </c>
      <c r="Q563" s="5">
        <v>9.5</v>
      </c>
      <c r="R563" s="5">
        <v>25</v>
      </c>
      <c r="S563" s="1" t="s">
        <v>55</v>
      </c>
      <c r="T563" s="6">
        <v>58</v>
      </c>
      <c r="U563" s="6">
        <v>0</v>
      </c>
      <c r="V563" s="6">
        <f t="shared" si="32"/>
        <v>58</v>
      </c>
      <c r="W563" s="1" t="s">
        <v>37</v>
      </c>
      <c r="X563" s="7">
        <f t="shared" si="33"/>
        <v>0.69047619047619047</v>
      </c>
      <c r="Y563" s="1">
        <f t="shared" si="34"/>
        <v>0</v>
      </c>
      <c r="Z563" s="6">
        <f t="shared" si="35"/>
        <v>0</v>
      </c>
    </row>
    <row r="564" spans="2:26" x14ac:dyDescent="0.25">
      <c r="B564" s="1" t="s">
        <v>27</v>
      </c>
      <c r="C564" s="1" t="s">
        <v>85</v>
      </c>
      <c r="D564" s="1" t="s">
        <v>215</v>
      </c>
      <c r="E564" s="1" t="s">
        <v>97</v>
      </c>
      <c r="F564" s="1" t="s">
        <v>1668</v>
      </c>
      <c r="G564" s="1" t="s">
        <v>1669</v>
      </c>
      <c r="H564" s="1" t="s">
        <v>1670</v>
      </c>
      <c r="I564" s="1" t="s">
        <v>1671</v>
      </c>
      <c r="J564" s="1" t="s">
        <v>1672</v>
      </c>
      <c r="K564" s="1" t="s">
        <v>1673</v>
      </c>
      <c r="L564" s="1" t="s">
        <v>259</v>
      </c>
      <c r="M564" s="1" t="s">
        <v>38</v>
      </c>
      <c r="N564" s="1" t="s">
        <v>1674</v>
      </c>
      <c r="O564" s="1" t="s">
        <v>412</v>
      </c>
      <c r="P564" s="1" t="s">
        <v>1675</v>
      </c>
      <c r="Q564" s="5">
        <v>9.5</v>
      </c>
      <c r="R564" s="5">
        <v>25</v>
      </c>
      <c r="S564" s="1" t="s">
        <v>55</v>
      </c>
      <c r="T564" s="6">
        <v>0</v>
      </c>
      <c r="U564" s="6">
        <v>0</v>
      </c>
      <c r="V564" s="6">
        <f t="shared" si="32"/>
        <v>0</v>
      </c>
      <c r="W564" s="1" t="s">
        <v>992</v>
      </c>
      <c r="X564" s="7">
        <f t="shared" si="33"/>
        <v>0</v>
      </c>
      <c r="Y564" s="1">
        <f t="shared" si="34"/>
        <v>0</v>
      </c>
      <c r="Z564" s="6">
        <f t="shared" si="35"/>
        <v>0</v>
      </c>
    </row>
    <row r="565" spans="2:26" x14ac:dyDescent="0.25">
      <c r="B565" s="1" t="s">
        <v>27</v>
      </c>
      <c r="C565" s="1" t="s">
        <v>85</v>
      </c>
      <c r="D565" s="1" t="s">
        <v>215</v>
      </c>
      <c r="E565" s="1" t="s">
        <v>97</v>
      </c>
      <c r="F565" s="1" t="s">
        <v>1668</v>
      </c>
      <c r="G565" s="1" t="s">
        <v>1669</v>
      </c>
      <c r="H565" s="1" t="s">
        <v>1670</v>
      </c>
      <c r="I565" s="1" t="s">
        <v>1671</v>
      </c>
      <c r="J565" s="1" t="s">
        <v>1672</v>
      </c>
      <c r="K565" s="1" t="s">
        <v>1673</v>
      </c>
      <c r="L565" s="1" t="s">
        <v>262</v>
      </c>
      <c r="M565" s="1" t="s">
        <v>57</v>
      </c>
      <c r="N565" s="1" t="s">
        <v>1676</v>
      </c>
      <c r="O565" s="1" t="s">
        <v>412</v>
      </c>
      <c r="P565" s="1" t="s">
        <v>1677</v>
      </c>
      <c r="Q565" s="5">
        <v>9.5</v>
      </c>
      <c r="R565" s="5">
        <v>25</v>
      </c>
      <c r="S565" s="1" t="s">
        <v>55</v>
      </c>
      <c r="T565" s="6">
        <v>0</v>
      </c>
      <c r="U565" s="6">
        <v>0</v>
      </c>
      <c r="V565" s="6">
        <f t="shared" si="32"/>
        <v>0</v>
      </c>
      <c r="W565" s="1" t="s">
        <v>1026</v>
      </c>
      <c r="X565" s="7">
        <f t="shared" si="33"/>
        <v>0</v>
      </c>
      <c r="Y565" s="1">
        <f t="shared" si="34"/>
        <v>0</v>
      </c>
      <c r="Z565" s="6">
        <f t="shared" si="35"/>
        <v>0</v>
      </c>
    </row>
    <row r="566" spans="2:26" x14ac:dyDescent="0.25">
      <c r="B566" s="1" t="s">
        <v>27</v>
      </c>
      <c r="C566" s="1" t="s">
        <v>85</v>
      </c>
      <c r="D566" s="1" t="s">
        <v>215</v>
      </c>
      <c r="E566" s="1" t="s">
        <v>97</v>
      </c>
      <c r="F566" s="1" t="s">
        <v>1678</v>
      </c>
      <c r="G566" s="1" t="s">
        <v>1679</v>
      </c>
      <c r="H566" s="1" t="s">
        <v>1680</v>
      </c>
      <c r="I566" s="1" t="s">
        <v>1681</v>
      </c>
      <c r="J566" s="1" t="s">
        <v>903</v>
      </c>
      <c r="K566" s="1" t="s">
        <v>904</v>
      </c>
      <c r="L566" s="1" t="s">
        <v>265</v>
      </c>
      <c r="M566" s="1" t="s">
        <v>266</v>
      </c>
      <c r="N566" s="1" t="s">
        <v>1682</v>
      </c>
      <c r="O566" s="1" t="s">
        <v>1666</v>
      </c>
      <c r="P566" s="1" t="s">
        <v>1683</v>
      </c>
      <c r="Q566" s="5">
        <v>9.5</v>
      </c>
      <c r="R566" s="5">
        <v>25</v>
      </c>
      <c r="S566" s="1" t="s">
        <v>55</v>
      </c>
      <c r="T566" s="6">
        <v>0</v>
      </c>
      <c r="U566" s="6">
        <v>0</v>
      </c>
      <c r="V566" s="6">
        <f t="shared" si="32"/>
        <v>0</v>
      </c>
      <c r="W566" s="1" t="s">
        <v>235</v>
      </c>
      <c r="X566" s="7">
        <f t="shared" si="33"/>
        <v>0</v>
      </c>
      <c r="Y566" s="1">
        <f t="shared" si="34"/>
        <v>0</v>
      </c>
      <c r="Z566" s="6">
        <f t="shared" si="35"/>
        <v>0</v>
      </c>
    </row>
    <row r="567" spans="2:26" x14ac:dyDescent="0.25">
      <c r="B567" s="1" t="s">
        <v>27</v>
      </c>
      <c r="C567" s="1" t="s">
        <v>85</v>
      </c>
      <c r="D567" s="1" t="s">
        <v>215</v>
      </c>
      <c r="E567" s="1" t="s">
        <v>97</v>
      </c>
      <c r="F567" s="1" t="s">
        <v>1678</v>
      </c>
      <c r="G567" s="1" t="s">
        <v>1679</v>
      </c>
      <c r="H567" s="1" t="s">
        <v>1684</v>
      </c>
      <c r="I567" s="1" t="s">
        <v>1685</v>
      </c>
      <c r="J567" s="1" t="s">
        <v>1686</v>
      </c>
      <c r="K567" s="1" t="s">
        <v>1687</v>
      </c>
      <c r="L567" s="1" t="s">
        <v>265</v>
      </c>
      <c r="M567" s="1" t="s">
        <v>266</v>
      </c>
      <c r="N567" s="1" t="s">
        <v>1688</v>
      </c>
      <c r="O567" s="1" t="s">
        <v>1666</v>
      </c>
      <c r="P567" s="1" t="s">
        <v>1689</v>
      </c>
      <c r="Q567" s="5">
        <v>8.5</v>
      </c>
      <c r="R567" s="5">
        <v>25</v>
      </c>
      <c r="S567" s="1" t="s">
        <v>65</v>
      </c>
      <c r="T567" s="6">
        <v>0</v>
      </c>
      <c r="U567" s="6">
        <v>0</v>
      </c>
      <c r="V567" s="6">
        <f t="shared" si="32"/>
        <v>0</v>
      </c>
      <c r="W567" s="1" t="s">
        <v>235</v>
      </c>
      <c r="X567" s="7">
        <f t="shared" si="33"/>
        <v>0</v>
      </c>
      <c r="Y567" s="1">
        <f t="shared" si="34"/>
        <v>0</v>
      </c>
      <c r="Z567" s="6">
        <f t="shared" si="35"/>
        <v>0</v>
      </c>
    </row>
    <row r="568" spans="2:26" x14ac:dyDescent="0.25">
      <c r="B568" s="1" t="s">
        <v>27</v>
      </c>
      <c r="C568" s="1" t="s">
        <v>28</v>
      </c>
      <c r="D568" s="1" t="s">
        <v>152</v>
      </c>
      <c r="E568" s="1" t="s">
        <v>970</v>
      </c>
      <c r="F568" s="1" t="s">
        <v>1690</v>
      </c>
      <c r="G568" s="1" t="s">
        <v>1691</v>
      </c>
      <c r="H568" s="1" t="s">
        <v>517</v>
      </c>
      <c r="I568" s="1" t="s">
        <v>374</v>
      </c>
      <c r="J568" s="1" t="s">
        <v>1115</v>
      </c>
      <c r="K568" s="1" t="s">
        <v>1116</v>
      </c>
      <c r="L568" s="1" t="s">
        <v>115</v>
      </c>
      <c r="M568" s="1" t="s">
        <v>116</v>
      </c>
      <c r="N568" s="1" t="s">
        <v>1692</v>
      </c>
      <c r="O568" s="1" t="s">
        <v>412</v>
      </c>
      <c r="P568" s="1" t="s">
        <v>1693</v>
      </c>
      <c r="Q568" s="5">
        <v>10.1</v>
      </c>
      <c r="R568" s="5">
        <v>25</v>
      </c>
      <c r="S568" s="1" t="s">
        <v>77</v>
      </c>
      <c r="T568" s="6">
        <v>0</v>
      </c>
      <c r="U568" s="6">
        <v>0</v>
      </c>
      <c r="V568" s="6">
        <f t="shared" si="32"/>
        <v>0</v>
      </c>
      <c r="W568" s="1" t="s">
        <v>978</v>
      </c>
      <c r="X568" s="7">
        <f t="shared" si="33"/>
        <v>0</v>
      </c>
      <c r="Y568" s="1">
        <f t="shared" si="34"/>
        <v>0</v>
      </c>
      <c r="Z568" s="6">
        <f t="shared" si="35"/>
        <v>0</v>
      </c>
    </row>
    <row r="569" spans="2:26" x14ac:dyDescent="0.25">
      <c r="B569" s="1" t="s">
        <v>27</v>
      </c>
      <c r="C569" s="1" t="s">
        <v>28</v>
      </c>
      <c r="D569" s="1" t="s">
        <v>152</v>
      </c>
      <c r="E569" s="1" t="s">
        <v>970</v>
      </c>
      <c r="F569" s="1" t="s">
        <v>1690</v>
      </c>
      <c r="G569" s="1" t="s">
        <v>1691</v>
      </c>
      <c r="H569" s="1" t="s">
        <v>517</v>
      </c>
      <c r="I569" s="1" t="s">
        <v>374</v>
      </c>
      <c r="J569" s="1" t="s">
        <v>1694</v>
      </c>
      <c r="K569" s="1" t="s">
        <v>1695</v>
      </c>
      <c r="L569" s="1" t="s">
        <v>56</v>
      </c>
      <c r="M569" s="1" t="s">
        <v>57</v>
      </c>
      <c r="N569" s="1" t="s">
        <v>1696</v>
      </c>
      <c r="O569" s="1" t="s">
        <v>412</v>
      </c>
      <c r="P569" s="1" t="s">
        <v>1697</v>
      </c>
      <c r="Q569" s="5">
        <v>10.1</v>
      </c>
      <c r="R569" s="5">
        <v>25</v>
      </c>
      <c r="S569" s="1" t="s">
        <v>55</v>
      </c>
      <c r="T569" s="6">
        <v>0</v>
      </c>
      <c r="U569" s="6">
        <v>0</v>
      </c>
      <c r="V569" s="6">
        <f t="shared" si="32"/>
        <v>0</v>
      </c>
      <c r="W569" s="1" t="s">
        <v>978</v>
      </c>
      <c r="X569" s="7">
        <f t="shared" si="33"/>
        <v>0</v>
      </c>
      <c r="Y569" s="1">
        <f t="shared" si="34"/>
        <v>0</v>
      </c>
      <c r="Z569" s="6">
        <f t="shared" si="35"/>
        <v>0</v>
      </c>
    </row>
    <row r="570" spans="2:26" x14ac:dyDescent="0.25">
      <c r="B570" s="1" t="s">
        <v>27</v>
      </c>
      <c r="C570" s="1" t="s">
        <v>28</v>
      </c>
      <c r="D570" s="1" t="s">
        <v>152</v>
      </c>
      <c r="E570" s="1" t="s">
        <v>970</v>
      </c>
      <c r="F570" s="1" t="s">
        <v>1690</v>
      </c>
      <c r="G570" s="1" t="s">
        <v>1691</v>
      </c>
      <c r="H570" s="1" t="s">
        <v>517</v>
      </c>
      <c r="I570" s="1" t="s">
        <v>374</v>
      </c>
      <c r="J570" s="1" t="s">
        <v>1694</v>
      </c>
      <c r="K570" s="1" t="s">
        <v>1695</v>
      </c>
      <c r="L570" s="1" t="s">
        <v>115</v>
      </c>
      <c r="M570" s="1" t="s">
        <v>116</v>
      </c>
      <c r="N570" s="1" t="s">
        <v>1698</v>
      </c>
      <c r="O570" s="1" t="s">
        <v>412</v>
      </c>
      <c r="P570" s="1" t="s">
        <v>1699</v>
      </c>
      <c r="Q570" s="5">
        <v>10.1</v>
      </c>
      <c r="R570" s="5">
        <v>25</v>
      </c>
      <c r="S570" s="1" t="s">
        <v>55</v>
      </c>
      <c r="T570" s="6">
        <v>0</v>
      </c>
      <c r="U570" s="6">
        <v>0</v>
      </c>
      <c r="V570" s="6">
        <f t="shared" si="32"/>
        <v>0</v>
      </c>
      <c r="W570" s="1" t="s">
        <v>978</v>
      </c>
      <c r="X570" s="7">
        <f t="shared" si="33"/>
        <v>0</v>
      </c>
      <c r="Y570" s="1">
        <f t="shared" si="34"/>
        <v>0</v>
      </c>
      <c r="Z570" s="6">
        <f t="shared" si="35"/>
        <v>0</v>
      </c>
    </row>
    <row r="571" spans="2:26" x14ac:dyDescent="0.25">
      <c r="B571" s="1" t="s">
        <v>27</v>
      </c>
      <c r="C571" s="1" t="s">
        <v>28</v>
      </c>
      <c r="D571" s="1" t="s">
        <v>152</v>
      </c>
      <c r="E571" s="1" t="s">
        <v>970</v>
      </c>
      <c r="F571" s="1" t="s">
        <v>1690</v>
      </c>
      <c r="G571" s="1" t="s">
        <v>1691</v>
      </c>
      <c r="H571" s="1" t="s">
        <v>1120</v>
      </c>
      <c r="I571" s="1" t="s">
        <v>1121</v>
      </c>
      <c r="J571" s="1" t="s">
        <v>1115</v>
      </c>
      <c r="K571" s="1" t="s">
        <v>1116</v>
      </c>
      <c r="L571" s="1" t="s">
        <v>115</v>
      </c>
      <c r="M571" s="1" t="s">
        <v>116</v>
      </c>
      <c r="N571" s="1" t="s">
        <v>1700</v>
      </c>
      <c r="O571" s="1" t="s">
        <v>412</v>
      </c>
      <c r="P571" s="1" t="s">
        <v>1701</v>
      </c>
      <c r="Q571" s="5">
        <v>10.1</v>
      </c>
      <c r="R571" s="5">
        <v>25</v>
      </c>
      <c r="S571" s="1" t="s">
        <v>77</v>
      </c>
      <c r="T571" s="6">
        <v>0</v>
      </c>
      <c r="U571" s="6">
        <v>0</v>
      </c>
      <c r="V571" s="6">
        <f t="shared" si="32"/>
        <v>0</v>
      </c>
      <c r="W571" s="1" t="s">
        <v>978</v>
      </c>
      <c r="X571" s="7">
        <f t="shared" si="33"/>
        <v>0</v>
      </c>
      <c r="Y571" s="1">
        <f t="shared" si="34"/>
        <v>0</v>
      </c>
      <c r="Z571" s="6">
        <f t="shared" si="35"/>
        <v>0</v>
      </c>
    </row>
    <row r="572" spans="2:26" x14ac:dyDescent="0.25">
      <c r="B572" s="1" t="s">
        <v>27</v>
      </c>
      <c r="C572" s="1" t="s">
        <v>28</v>
      </c>
      <c r="D572" s="1" t="s">
        <v>152</v>
      </c>
      <c r="E572" s="1" t="s">
        <v>970</v>
      </c>
      <c r="F572" s="1" t="s">
        <v>1690</v>
      </c>
      <c r="G572" s="1" t="s">
        <v>1691</v>
      </c>
      <c r="H572" s="1" t="s">
        <v>1702</v>
      </c>
      <c r="I572" s="1" t="s">
        <v>1703</v>
      </c>
      <c r="J572" s="1" t="s">
        <v>1115</v>
      </c>
      <c r="K572" s="1" t="s">
        <v>1116</v>
      </c>
      <c r="L572" s="1" t="s">
        <v>115</v>
      </c>
      <c r="M572" s="1" t="s">
        <v>116</v>
      </c>
      <c r="N572" s="1" t="s">
        <v>1704</v>
      </c>
      <c r="O572" s="1" t="s">
        <v>412</v>
      </c>
      <c r="P572" s="1" t="s">
        <v>1705</v>
      </c>
      <c r="Q572" s="5">
        <v>10.1</v>
      </c>
      <c r="R572" s="5">
        <v>25</v>
      </c>
      <c r="S572" s="1" t="s">
        <v>77</v>
      </c>
      <c r="T572" s="6">
        <v>0</v>
      </c>
      <c r="U572" s="6">
        <v>0</v>
      </c>
      <c r="V572" s="6">
        <f t="shared" si="32"/>
        <v>0</v>
      </c>
      <c r="W572" s="1" t="s">
        <v>978</v>
      </c>
      <c r="X572" s="7">
        <f t="shared" si="33"/>
        <v>0</v>
      </c>
      <c r="Y572" s="1">
        <f t="shared" si="34"/>
        <v>0</v>
      </c>
      <c r="Z572" s="6">
        <f t="shared" si="35"/>
        <v>0</v>
      </c>
    </row>
    <row r="573" spans="2:26" x14ac:dyDescent="0.25">
      <c r="B573" s="1" t="s">
        <v>27</v>
      </c>
      <c r="C573" s="1" t="s">
        <v>28</v>
      </c>
      <c r="D573" s="1" t="s">
        <v>152</v>
      </c>
      <c r="E573" s="1" t="s">
        <v>970</v>
      </c>
      <c r="F573" s="1" t="s">
        <v>1690</v>
      </c>
      <c r="G573" s="1" t="s">
        <v>1691</v>
      </c>
      <c r="H573" s="1" t="s">
        <v>1706</v>
      </c>
      <c r="I573" s="1" t="s">
        <v>1707</v>
      </c>
      <c r="J573" s="1" t="s">
        <v>1115</v>
      </c>
      <c r="K573" s="1" t="s">
        <v>1116</v>
      </c>
      <c r="L573" s="1" t="s">
        <v>115</v>
      </c>
      <c r="M573" s="1" t="s">
        <v>116</v>
      </c>
      <c r="N573" s="1" t="s">
        <v>1708</v>
      </c>
      <c r="O573" s="1" t="s">
        <v>412</v>
      </c>
      <c r="P573" s="1" t="s">
        <v>1709</v>
      </c>
      <c r="Q573" s="5">
        <v>10.1</v>
      </c>
      <c r="R573" s="5">
        <v>25</v>
      </c>
      <c r="S573" s="1" t="s">
        <v>77</v>
      </c>
      <c r="T573" s="6">
        <v>0</v>
      </c>
      <c r="U573" s="6">
        <v>0</v>
      </c>
      <c r="V573" s="6">
        <f t="shared" si="32"/>
        <v>0</v>
      </c>
      <c r="W573" s="1" t="s">
        <v>978</v>
      </c>
      <c r="X573" s="7">
        <f t="shared" si="33"/>
        <v>0</v>
      </c>
      <c r="Y573" s="1">
        <f t="shared" si="34"/>
        <v>0</v>
      </c>
      <c r="Z573" s="6">
        <f t="shared" si="35"/>
        <v>0</v>
      </c>
    </row>
    <row r="574" spans="2:26" x14ac:dyDescent="0.25">
      <c r="B574" s="1" t="s">
        <v>27</v>
      </c>
      <c r="C574" s="1" t="s">
        <v>28</v>
      </c>
      <c r="D574" s="1" t="s">
        <v>152</v>
      </c>
      <c r="E574" s="1" t="s">
        <v>970</v>
      </c>
      <c r="F574" s="1" t="s">
        <v>1690</v>
      </c>
      <c r="G574" s="1" t="s">
        <v>1691</v>
      </c>
      <c r="H574" s="1" t="s">
        <v>1710</v>
      </c>
      <c r="I574" s="1" t="s">
        <v>1711</v>
      </c>
      <c r="J574" s="1" t="s">
        <v>1712</v>
      </c>
      <c r="K574" s="1" t="s">
        <v>1713</v>
      </c>
      <c r="L574" s="1" t="s">
        <v>45</v>
      </c>
      <c r="M574" s="1" t="s">
        <v>46</v>
      </c>
      <c r="N574" s="1" t="s">
        <v>1714</v>
      </c>
      <c r="O574" s="1" t="s">
        <v>412</v>
      </c>
      <c r="P574" s="1" t="s">
        <v>1715</v>
      </c>
      <c r="Q574" s="5">
        <v>10.1</v>
      </c>
      <c r="R574" s="5">
        <v>25</v>
      </c>
      <c r="S574" s="1" t="s">
        <v>55</v>
      </c>
      <c r="T574" s="6">
        <v>0</v>
      </c>
      <c r="U574" s="6">
        <v>0</v>
      </c>
      <c r="V574" s="6">
        <f t="shared" si="32"/>
        <v>0</v>
      </c>
      <c r="W574" s="1" t="s">
        <v>1716</v>
      </c>
      <c r="X574" s="7">
        <f t="shared" si="33"/>
        <v>0</v>
      </c>
      <c r="Y574" s="1">
        <f t="shared" si="34"/>
        <v>0</v>
      </c>
      <c r="Z574" s="6">
        <f t="shared" si="35"/>
        <v>0</v>
      </c>
    </row>
    <row r="575" spans="2:26" x14ac:dyDescent="0.25">
      <c r="B575" s="1" t="s">
        <v>27</v>
      </c>
      <c r="C575" s="1" t="s">
        <v>28</v>
      </c>
      <c r="D575" s="1" t="s">
        <v>152</v>
      </c>
      <c r="E575" s="1" t="s">
        <v>970</v>
      </c>
      <c r="F575" s="1" t="s">
        <v>1690</v>
      </c>
      <c r="G575" s="1" t="s">
        <v>1691</v>
      </c>
      <c r="H575" s="1" t="s">
        <v>1710</v>
      </c>
      <c r="I575" s="1" t="s">
        <v>1711</v>
      </c>
      <c r="J575" s="1" t="s">
        <v>1712</v>
      </c>
      <c r="K575" s="1" t="s">
        <v>1713</v>
      </c>
      <c r="L575" s="1" t="s">
        <v>115</v>
      </c>
      <c r="M575" s="1" t="s">
        <v>116</v>
      </c>
      <c r="N575" s="1" t="s">
        <v>1717</v>
      </c>
      <c r="O575" s="1" t="s">
        <v>412</v>
      </c>
      <c r="P575" s="1" t="s">
        <v>1718</v>
      </c>
      <c r="Q575" s="5">
        <v>10.1</v>
      </c>
      <c r="R575" s="5">
        <v>25</v>
      </c>
      <c r="S575" s="1" t="s">
        <v>55</v>
      </c>
      <c r="T575" s="6">
        <v>0</v>
      </c>
      <c r="U575" s="6">
        <v>0</v>
      </c>
      <c r="V575" s="6">
        <f t="shared" si="32"/>
        <v>0</v>
      </c>
      <c r="W575" s="1" t="s">
        <v>978</v>
      </c>
      <c r="X575" s="7">
        <f t="shared" si="33"/>
        <v>0</v>
      </c>
      <c r="Y575" s="1">
        <f t="shared" si="34"/>
        <v>0</v>
      </c>
      <c r="Z575" s="6">
        <f t="shared" si="35"/>
        <v>0</v>
      </c>
    </row>
    <row r="576" spans="2:26" x14ac:dyDescent="0.25">
      <c r="B576" s="1" t="s">
        <v>27</v>
      </c>
      <c r="C576" s="1" t="s">
        <v>28</v>
      </c>
      <c r="D576" s="1" t="s">
        <v>152</v>
      </c>
      <c r="E576" s="1" t="s">
        <v>970</v>
      </c>
      <c r="F576" s="1" t="s">
        <v>1690</v>
      </c>
      <c r="G576" s="1" t="s">
        <v>1691</v>
      </c>
      <c r="H576" s="1" t="s">
        <v>1160</v>
      </c>
      <c r="I576" s="1" t="s">
        <v>1161</v>
      </c>
      <c r="J576" s="1" t="s">
        <v>1712</v>
      </c>
      <c r="K576" s="1" t="s">
        <v>1713</v>
      </c>
      <c r="L576" s="1" t="s">
        <v>45</v>
      </c>
      <c r="M576" s="1" t="s">
        <v>46</v>
      </c>
      <c r="N576" s="1" t="s">
        <v>1719</v>
      </c>
      <c r="O576" s="1" t="s">
        <v>412</v>
      </c>
      <c r="P576" s="1" t="s">
        <v>1720</v>
      </c>
      <c r="Q576" s="5">
        <v>10.1</v>
      </c>
      <c r="R576" s="5">
        <v>25</v>
      </c>
      <c r="S576" s="1" t="s">
        <v>55</v>
      </c>
      <c r="T576" s="6">
        <v>0</v>
      </c>
      <c r="U576" s="6">
        <v>0</v>
      </c>
      <c r="V576" s="6">
        <f t="shared" si="32"/>
        <v>0</v>
      </c>
      <c r="W576" s="1" t="s">
        <v>1716</v>
      </c>
      <c r="X576" s="7">
        <f t="shared" si="33"/>
        <v>0</v>
      </c>
      <c r="Y576" s="1">
        <f t="shared" si="34"/>
        <v>0</v>
      </c>
      <c r="Z576" s="6">
        <f t="shared" si="35"/>
        <v>0</v>
      </c>
    </row>
    <row r="577" spans="2:26" x14ac:dyDescent="0.25">
      <c r="B577" s="1" t="s">
        <v>27</v>
      </c>
      <c r="C577" s="1" t="s">
        <v>28</v>
      </c>
      <c r="D577" s="1" t="s">
        <v>152</v>
      </c>
      <c r="E577" s="1" t="s">
        <v>970</v>
      </c>
      <c r="F577" s="1" t="s">
        <v>1690</v>
      </c>
      <c r="G577" s="1" t="s">
        <v>1691</v>
      </c>
      <c r="H577" s="1" t="s">
        <v>1160</v>
      </c>
      <c r="I577" s="1" t="s">
        <v>1161</v>
      </c>
      <c r="J577" s="1" t="s">
        <v>1712</v>
      </c>
      <c r="K577" s="1" t="s">
        <v>1713</v>
      </c>
      <c r="L577" s="1" t="s">
        <v>49</v>
      </c>
      <c r="M577" s="1" t="s">
        <v>50</v>
      </c>
      <c r="N577" s="1" t="s">
        <v>1721</v>
      </c>
      <c r="O577" s="1" t="s">
        <v>412</v>
      </c>
      <c r="P577" s="1" t="s">
        <v>1722</v>
      </c>
      <c r="Q577" s="5">
        <v>10.1</v>
      </c>
      <c r="R577" s="5">
        <v>25</v>
      </c>
      <c r="S577" s="1" t="s">
        <v>55</v>
      </c>
      <c r="T577" s="6">
        <v>0</v>
      </c>
      <c r="U577" s="6">
        <v>0</v>
      </c>
      <c r="V577" s="6">
        <f t="shared" si="32"/>
        <v>0</v>
      </c>
      <c r="W577" s="1" t="s">
        <v>978</v>
      </c>
      <c r="X577" s="7">
        <f t="shared" si="33"/>
        <v>0</v>
      </c>
      <c r="Y577" s="1">
        <f t="shared" si="34"/>
        <v>0</v>
      </c>
      <c r="Z577" s="6">
        <f t="shared" si="35"/>
        <v>0</v>
      </c>
    </row>
    <row r="578" spans="2:26" x14ac:dyDescent="0.25">
      <c r="B578" s="1" t="s">
        <v>27</v>
      </c>
      <c r="C578" s="1" t="s">
        <v>28</v>
      </c>
      <c r="D578" s="1" t="s">
        <v>152</v>
      </c>
      <c r="E578" s="1" t="s">
        <v>970</v>
      </c>
      <c r="F578" s="1" t="s">
        <v>1690</v>
      </c>
      <c r="G578" s="1" t="s">
        <v>1691</v>
      </c>
      <c r="H578" s="1" t="s">
        <v>707</v>
      </c>
      <c r="I578" s="1" t="s">
        <v>708</v>
      </c>
      <c r="J578" s="1" t="s">
        <v>1694</v>
      </c>
      <c r="K578" s="1" t="s">
        <v>1695</v>
      </c>
      <c r="L578" s="1" t="s">
        <v>37</v>
      </c>
      <c r="M578" s="1" t="s">
        <v>38</v>
      </c>
      <c r="N578" s="1" t="s">
        <v>1723</v>
      </c>
      <c r="O578" s="1" t="s">
        <v>412</v>
      </c>
      <c r="P578" s="1" t="s">
        <v>1724</v>
      </c>
      <c r="Q578" s="5">
        <v>10.1</v>
      </c>
      <c r="R578" s="5">
        <v>25</v>
      </c>
      <c r="S578" s="1" t="s">
        <v>55</v>
      </c>
      <c r="T578" s="6">
        <v>0</v>
      </c>
      <c r="U578" s="6">
        <v>0</v>
      </c>
      <c r="V578" s="6">
        <f t="shared" si="32"/>
        <v>0</v>
      </c>
      <c r="W578" s="1" t="s">
        <v>1716</v>
      </c>
      <c r="X578" s="7">
        <f t="shared" si="33"/>
        <v>0</v>
      </c>
      <c r="Y578" s="1">
        <f t="shared" si="34"/>
        <v>0</v>
      </c>
      <c r="Z578" s="6">
        <f t="shared" si="35"/>
        <v>0</v>
      </c>
    </row>
    <row r="579" spans="2:26" x14ac:dyDescent="0.25">
      <c r="B579" s="1" t="s">
        <v>27</v>
      </c>
      <c r="C579" s="1" t="s">
        <v>28</v>
      </c>
      <c r="D579" s="1" t="s">
        <v>152</v>
      </c>
      <c r="E579" s="1" t="s">
        <v>970</v>
      </c>
      <c r="F579" s="1" t="s">
        <v>1690</v>
      </c>
      <c r="G579" s="1" t="s">
        <v>1691</v>
      </c>
      <c r="H579" s="1" t="s">
        <v>707</v>
      </c>
      <c r="I579" s="1" t="s">
        <v>708</v>
      </c>
      <c r="J579" s="1" t="s">
        <v>1694</v>
      </c>
      <c r="K579" s="1" t="s">
        <v>1695</v>
      </c>
      <c r="L579" s="1" t="s">
        <v>45</v>
      </c>
      <c r="M579" s="1" t="s">
        <v>46</v>
      </c>
      <c r="N579" s="1" t="s">
        <v>1725</v>
      </c>
      <c r="O579" s="1" t="s">
        <v>412</v>
      </c>
      <c r="P579" s="1" t="s">
        <v>1726</v>
      </c>
      <c r="Q579" s="5">
        <v>10.1</v>
      </c>
      <c r="R579" s="5">
        <v>25</v>
      </c>
      <c r="S579" s="1" t="s">
        <v>55</v>
      </c>
      <c r="T579" s="6">
        <v>0</v>
      </c>
      <c r="U579" s="6">
        <v>0</v>
      </c>
      <c r="V579" s="6">
        <f t="shared" ref="V579:V642" si="36">SUM(T579:U579)</f>
        <v>0</v>
      </c>
      <c r="W579" s="1" t="s">
        <v>1716</v>
      </c>
      <c r="X579" s="7">
        <f t="shared" ref="X579:X642" si="37">SUM(V579/W579)</f>
        <v>0</v>
      </c>
      <c r="Y579" s="1">
        <f t="shared" ref="Y579:Y642" si="38">ROUNDDOWN(X579,0)</f>
        <v>0</v>
      </c>
      <c r="Z579" s="6">
        <f t="shared" ref="Z579:Z642" si="39">SUM(Y579*W579)</f>
        <v>0</v>
      </c>
    </row>
    <row r="580" spans="2:26" x14ac:dyDescent="0.25">
      <c r="B580" s="1" t="s">
        <v>27</v>
      </c>
      <c r="C580" s="1" t="s">
        <v>28</v>
      </c>
      <c r="D580" s="1" t="s">
        <v>152</v>
      </c>
      <c r="E580" s="1" t="s">
        <v>970</v>
      </c>
      <c r="F580" s="1" t="s">
        <v>1690</v>
      </c>
      <c r="G580" s="1" t="s">
        <v>1691</v>
      </c>
      <c r="H580" s="1" t="s">
        <v>707</v>
      </c>
      <c r="I580" s="1" t="s">
        <v>708</v>
      </c>
      <c r="J580" s="1" t="s">
        <v>1694</v>
      </c>
      <c r="K580" s="1" t="s">
        <v>1695</v>
      </c>
      <c r="L580" s="1" t="s">
        <v>49</v>
      </c>
      <c r="M580" s="1" t="s">
        <v>50</v>
      </c>
      <c r="N580" s="1" t="s">
        <v>1727</v>
      </c>
      <c r="O580" s="1" t="s">
        <v>412</v>
      </c>
      <c r="P580" s="1" t="s">
        <v>1728</v>
      </c>
      <c r="Q580" s="5">
        <v>10.1</v>
      </c>
      <c r="R580" s="5">
        <v>25</v>
      </c>
      <c r="S580" s="1" t="s">
        <v>55</v>
      </c>
      <c r="T580" s="6">
        <v>0</v>
      </c>
      <c r="U580" s="6">
        <v>0</v>
      </c>
      <c r="V580" s="6">
        <f t="shared" si="36"/>
        <v>0</v>
      </c>
      <c r="W580" s="1" t="s">
        <v>978</v>
      </c>
      <c r="X580" s="7">
        <f t="shared" si="37"/>
        <v>0</v>
      </c>
      <c r="Y580" s="1">
        <f t="shared" si="38"/>
        <v>0</v>
      </c>
      <c r="Z580" s="6">
        <f t="shared" si="39"/>
        <v>0</v>
      </c>
    </row>
    <row r="581" spans="2:26" x14ac:dyDescent="0.25">
      <c r="B581" s="1" t="s">
        <v>27</v>
      </c>
      <c r="C581" s="1" t="s">
        <v>28</v>
      </c>
      <c r="D581" s="1" t="s">
        <v>152</v>
      </c>
      <c r="E581" s="1" t="s">
        <v>970</v>
      </c>
      <c r="F581" s="1" t="s">
        <v>1690</v>
      </c>
      <c r="G581" s="1" t="s">
        <v>1691</v>
      </c>
      <c r="H581" s="1" t="s">
        <v>707</v>
      </c>
      <c r="I581" s="1" t="s">
        <v>708</v>
      </c>
      <c r="J581" s="1" t="s">
        <v>1694</v>
      </c>
      <c r="K581" s="1" t="s">
        <v>1695</v>
      </c>
      <c r="L581" s="1" t="s">
        <v>56</v>
      </c>
      <c r="M581" s="1" t="s">
        <v>57</v>
      </c>
      <c r="N581" s="1" t="s">
        <v>1729</v>
      </c>
      <c r="O581" s="1" t="s">
        <v>412</v>
      </c>
      <c r="P581" s="1" t="s">
        <v>1730</v>
      </c>
      <c r="Q581" s="5">
        <v>10.1</v>
      </c>
      <c r="R581" s="5">
        <v>25</v>
      </c>
      <c r="S581" s="1" t="s">
        <v>55</v>
      </c>
      <c r="T581" s="6">
        <v>0</v>
      </c>
      <c r="U581" s="6">
        <v>0</v>
      </c>
      <c r="V581" s="6">
        <f t="shared" si="36"/>
        <v>0</v>
      </c>
      <c r="W581" s="1" t="s">
        <v>978</v>
      </c>
      <c r="X581" s="7">
        <f t="shared" si="37"/>
        <v>0</v>
      </c>
      <c r="Y581" s="1">
        <f t="shared" si="38"/>
        <v>0</v>
      </c>
      <c r="Z581" s="6">
        <f t="shared" si="39"/>
        <v>0</v>
      </c>
    </row>
    <row r="582" spans="2:26" x14ac:dyDescent="0.25">
      <c r="B582" s="1" t="s">
        <v>27</v>
      </c>
      <c r="C582" s="1" t="s">
        <v>28</v>
      </c>
      <c r="D582" s="1" t="s">
        <v>64</v>
      </c>
      <c r="E582" s="1" t="s">
        <v>402</v>
      </c>
      <c r="F582" s="1" t="s">
        <v>1731</v>
      </c>
      <c r="G582" s="1" t="s">
        <v>1732</v>
      </c>
      <c r="H582" s="1" t="s">
        <v>33</v>
      </c>
      <c r="I582" s="1" t="s">
        <v>34</v>
      </c>
      <c r="J582" s="1" t="s">
        <v>1733</v>
      </c>
      <c r="K582" s="1" t="s">
        <v>1734</v>
      </c>
      <c r="L582" s="1" t="s">
        <v>989</v>
      </c>
      <c r="M582" s="1" t="s">
        <v>469</v>
      </c>
      <c r="N582" s="1" t="s">
        <v>1735</v>
      </c>
      <c r="O582" s="1" t="s">
        <v>1118</v>
      </c>
      <c r="P582" s="1" t="s">
        <v>1736</v>
      </c>
      <c r="Q582" s="5">
        <v>16.5</v>
      </c>
      <c r="R582" s="5">
        <v>50</v>
      </c>
      <c r="S582" s="1" t="s">
        <v>65</v>
      </c>
      <c r="T582" s="6">
        <v>77</v>
      </c>
      <c r="U582" s="6">
        <v>0</v>
      </c>
      <c r="V582" s="6">
        <f t="shared" si="36"/>
        <v>77</v>
      </c>
      <c r="W582" s="1" t="s">
        <v>473</v>
      </c>
      <c r="X582" s="7">
        <f t="shared" si="37"/>
        <v>3.5</v>
      </c>
      <c r="Y582" s="1">
        <f t="shared" si="38"/>
        <v>3</v>
      </c>
      <c r="Z582" s="6">
        <f t="shared" si="39"/>
        <v>66</v>
      </c>
    </row>
    <row r="583" spans="2:26" x14ac:dyDescent="0.25">
      <c r="B583" s="1" t="s">
        <v>27</v>
      </c>
      <c r="C583" s="1" t="s">
        <v>28</v>
      </c>
      <c r="D583" s="1" t="s">
        <v>64</v>
      </c>
      <c r="E583" s="1" t="s">
        <v>402</v>
      </c>
      <c r="F583" s="1" t="s">
        <v>1731</v>
      </c>
      <c r="G583" s="1" t="s">
        <v>1732</v>
      </c>
      <c r="H583" s="1" t="s">
        <v>33</v>
      </c>
      <c r="I583" s="1" t="s">
        <v>34</v>
      </c>
      <c r="J583" s="1" t="s">
        <v>1733</v>
      </c>
      <c r="K583" s="1" t="s">
        <v>1734</v>
      </c>
      <c r="L583" s="1" t="s">
        <v>259</v>
      </c>
      <c r="M583" s="1" t="s">
        <v>38</v>
      </c>
      <c r="N583" s="1" t="s">
        <v>1737</v>
      </c>
      <c r="O583" s="1" t="s">
        <v>1118</v>
      </c>
      <c r="P583" s="1" t="s">
        <v>1738</v>
      </c>
      <c r="Q583" s="5">
        <v>16.5</v>
      </c>
      <c r="R583" s="5">
        <v>50</v>
      </c>
      <c r="S583" s="1" t="s">
        <v>65</v>
      </c>
      <c r="T583" s="6">
        <v>138</v>
      </c>
      <c r="U583" s="6">
        <v>0</v>
      </c>
      <c r="V583" s="6">
        <f t="shared" si="36"/>
        <v>138</v>
      </c>
      <c r="W583" s="1" t="s">
        <v>473</v>
      </c>
      <c r="X583" s="7">
        <f t="shared" si="37"/>
        <v>6.2727272727272725</v>
      </c>
      <c r="Y583" s="1">
        <f t="shared" si="38"/>
        <v>6</v>
      </c>
      <c r="Z583" s="6">
        <f t="shared" si="39"/>
        <v>132</v>
      </c>
    </row>
    <row r="584" spans="2:26" x14ac:dyDescent="0.25">
      <c r="B584" s="1" t="s">
        <v>27</v>
      </c>
      <c r="C584" s="1" t="s">
        <v>28</v>
      </c>
      <c r="D584" s="1" t="s">
        <v>64</v>
      </c>
      <c r="E584" s="1" t="s">
        <v>402</v>
      </c>
      <c r="F584" s="1" t="s">
        <v>1731</v>
      </c>
      <c r="G584" s="1" t="s">
        <v>1732</v>
      </c>
      <c r="H584" s="1" t="s">
        <v>33</v>
      </c>
      <c r="I584" s="1" t="s">
        <v>34</v>
      </c>
      <c r="J584" s="1" t="s">
        <v>1733</v>
      </c>
      <c r="K584" s="1" t="s">
        <v>1734</v>
      </c>
      <c r="L584" s="1" t="s">
        <v>280</v>
      </c>
      <c r="M584" s="1" t="s">
        <v>50</v>
      </c>
      <c r="N584" s="1" t="s">
        <v>1739</v>
      </c>
      <c r="O584" s="1" t="s">
        <v>1118</v>
      </c>
      <c r="P584" s="1" t="s">
        <v>1740</v>
      </c>
      <c r="Q584" s="5">
        <v>16.5</v>
      </c>
      <c r="R584" s="5">
        <v>50</v>
      </c>
      <c r="S584" s="1" t="s">
        <v>65</v>
      </c>
      <c r="T584" s="6">
        <v>168</v>
      </c>
      <c r="U584" s="6">
        <v>0</v>
      </c>
      <c r="V584" s="6">
        <f t="shared" si="36"/>
        <v>168</v>
      </c>
      <c r="W584" s="1" t="s">
        <v>414</v>
      </c>
      <c r="X584" s="7">
        <f t="shared" si="37"/>
        <v>9.3333333333333339</v>
      </c>
      <c r="Y584" s="1">
        <f t="shared" si="38"/>
        <v>9</v>
      </c>
      <c r="Z584" s="6">
        <f t="shared" si="39"/>
        <v>162</v>
      </c>
    </row>
    <row r="585" spans="2:26" x14ac:dyDescent="0.25">
      <c r="B585" s="1" t="s">
        <v>27</v>
      </c>
      <c r="C585" s="1" t="s">
        <v>28</v>
      </c>
      <c r="D585" s="1" t="s">
        <v>64</v>
      </c>
      <c r="E585" s="1" t="s">
        <v>402</v>
      </c>
      <c r="F585" s="1" t="s">
        <v>1731</v>
      </c>
      <c r="G585" s="1" t="s">
        <v>1732</v>
      </c>
      <c r="H585" s="1" t="s">
        <v>33</v>
      </c>
      <c r="I585" s="1" t="s">
        <v>34</v>
      </c>
      <c r="J585" s="1" t="s">
        <v>1733</v>
      </c>
      <c r="K585" s="1" t="s">
        <v>1734</v>
      </c>
      <c r="L585" s="1" t="s">
        <v>265</v>
      </c>
      <c r="M585" s="1" t="s">
        <v>266</v>
      </c>
      <c r="N585" s="1" t="s">
        <v>1741</v>
      </c>
      <c r="O585" s="1" t="s">
        <v>1118</v>
      </c>
      <c r="P585" s="1" t="s">
        <v>1742</v>
      </c>
      <c r="Q585" s="5">
        <v>16.5</v>
      </c>
      <c r="R585" s="5">
        <v>50</v>
      </c>
      <c r="S585" s="1" t="s">
        <v>65</v>
      </c>
      <c r="T585" s="6">
        <v>0</v>
      </c>
      <c r="U585" s="6">
        <v>0</v>
      </c>
      <c r="V585" s="6">
        <f t="shared" si="36"/>
        <v>0</v>
      </c>
      <c r="W585" s="1" t="s">
        <v>414</v>
      </c>
      <c r="X585" s="7">
        <f t="shared" si="37"/>
        <v>0</v>
      </c>
      <c r="Y585" s="1">
        <f t="shared" si="38"/>
        <v>0</v>
      </c>
      <c r="Z585" s="6">
        <f t="shared" si="39"/>
        <v>0</v>
      </c>
    </row>
    <row r="586" spans="2:26" x14ac:dyDescent="0.25">
      <c r="B586" s="1" t="s">
        <v>27</v>
      </c>
      <c r="C586" s="1" t="s">
        <v>28</v>
      </c>
      <c r="D586" s="1" t="s">
        <v>64</v>
      </c>
      <c r="E586" s="1" t="s">
        <v>402</v>
      </c>
      <c r="F586" s="1" t="s">
        <v>1731</v>
      </c>
      <c r="G586" s="1" t="s">
        <v>1732</v>
      </c>
      <c r="H586" s="1" t="s">
        <v>500</v>
      </c>
      <c r="I586" s="1" t="s">
        <v>223</v>
      </c>
      <c r="J586" s="1" t="s">
        <v>1733</v>
      </c>
      <c r="K586" s="1" t="s">
        <v>1734</v>
      </c>
      <c r="L586" s="1" t="s">
        <v>265</v>
      </c>
      <c r="M586" s="1" t="s">
        <v>266</v>
      </c>
      <c r="N586" s="1" t="s">
        <v>1743</v>
      </c>
      <c r="O586" s="1" t="s">
        <v>1118</v>
      </c>
      <c r="P586" s="1" t="s">
        <v>1744</v>
      </c>
      <c r="Q586" s="5">
        <v>16.5</v>
      </c>
      <c r="R586" s="5">
        <v>50</v>
      </c>
      <c r="S586" s="1" t="s">
        <v>65</v>
      </c>
      <c r="T586" s="6">
        <v>0</v>
      </c>
      <c r="U586" s="6">
        <v>0</v>
      </c>
      <c r="V586" s="6">
        <f t="shared" si="36"/>
        <v>0</v>
      </c>
      <c r="W586" s="1" t="s">
        <v>414</v>
      </c>
      <c r="X586" s="7">
        <f t="shared" si="37"/>
        <v>0</v>
      </c>
      <c r="Y586" s="1">
        <f t="shared" si="38"/>
        <v>0</v>
      </c>
      <c r="Z586" s="6">
        <f t="shared" si="39"/>
        <v>0</v>
      </c>
    </row>
    <row r="587" spans="2:26" x14ac:dyDescent="0.25">
      <c r="B587" s="1" t="s">
        <v>27</v>
      </c>
      <c r="C587" s="1" t="s">
        <v>28</v>
      </c>
      <c r="D587" s="1" t="s">
        <v>64</v>
      </c>
      <c r="E587" s="1" t="s">
        <v>402</v>
      </c>
      <c r="F587" s="1" t="s">
        <v>1731</v>
      </c>
      <c r="G587" s="1" t="s">
        <v>1732</v>
      </c>
      <c r="H587" s="1" t="s">
        <v>561</v>
      </c>
      <c r="I587" s="1" t="s">
        <v>562</v>
      </c>
      <c r="J587" s="1" t="s">
        <v>1733</v>
      </c>
      <c r="K587" s="1" t="s">
        <v>1734</v>
      </c>
      <c r="L587" s="1" t="s">
        <v>265</v>
      </c>
      <c r="M587" s="1" t="s">
        <v>266</v>
      </c>
      <c r="N587" s="1" t="s">
        <v>1745</v>
      </c>
      <c r="O587" s="1" t="s">
        <v>1118</v>
      </c>
      <c r="P587" s="1" t="s">
        <v>1746</v>
      </c>
      <c r="Q587" s="5">
        <v>16.5</v>
      </c>
      <c r="R587" s="5">
        <v>50</v>
      </c>
      <c r="S587" s="1" t="s">
        <v>65</v>
      </c>
      <c r="T587" s="6">
        <v>47</v>
      </c>
      <c r="U587" s="6">
        <v>0</v>
      </c>
      <c r="V587" s="6">
        <f t="shared" si="36"/>
        <v>47</v>
      </c>
      <c r="W587" s="1" t="s">
        <v>414</v>
      </c>
      <c r="X587" s="7">
        <f t="shared" si="37"/>
        <v>2.6111111111111112</v>
      </c>
      <c r="Y587" s="1">
        <f t="shared" si="38"/>
        <v>2</v>
      </c>
      <c r="Z587" s="6">
        <f t="shared" si="39"/>
        <v>36</v>
      </c>
    </row>
    <row r="588" spans="2:26" x14ac:dyDescent="0.25">
      <c r="B588" s="1" t="s">
        <v>27</v>
      </c>
      <c r="C588" s="1" t="s">
        <v>28</v>
      </c>
      <c r="D588" s="1" t="s">
        <v>64</v>
      </c>
      <c r="E588" s="1" t="s">
        <v>402</v>
      </c>
      <c r="F588" s="1" t="s">
        <v>1731</v>
      </c>
      <c r="G588" s="1" t="s">
        <v>1732</v>
      </c>
      <c r="H588" s="1" t="s">
        <v>182</v>
      </c>
      <c r="I588" s="1" t="s">
        <v>183</v>
      </c>
      <c r="J588" s="1" t="s">
        <v>1733</v>
      </c>
      <c r="K588" s="1" t="s">
        <v>1734</v>
      </c>
      <c r="L588" s="1" t="s">
        <v>265</v>
      </c>
      <c r="M588" s="1" t="s">
        <v>266</v>
      </c>
      <c r="N588" s="1" t="s">
        <v>1747</v>
      </c>
      <c r="O588" s="1" t="s">
        <v>1118</v>
      </c>
      <c r="P588" s="1" t="s">
        <v>1748</v>
      </c>
      <c r="Q588" s="5">
        <v>16.5</v>
      </c>
      <c r="R588" s="5">
        <v>50</v>
      </c>
      <c r="S588" s="1" t="s">
        <v>65</v>
      </c>
      <c r="T588" s="6">
        <v>60</v>
      </c>
      <c r="U588" s="6">
        <v>0</v>
      </c>
      <c r="V588" s="6">
        <f t="shared" si="36"/>
        <v>60</v>
      </c>
      <c r="W588" s="1" t="s">
        <v>194</v>
      </c>
      <c r="X588" s="7">
        <f t="shared" si="37"/>
        <v>2.5</v>
      </c>
      <c r="Y588" s="1">
        <f t="shared" si="38"/>
        <v>2</v>
      </c>
      <c r="Z588" s="6">
        <f t="shared" si="39"/>
        <v>48</v>
      </c>
    </row>
    <row r="589" spans="2:26" x14ac:dyDescent="0.25">
      <c r="B589" s="1" t="s">
        <v>27</v>
      </c>
      <c r="C589" s="1" t="s">
        <v>28</v>
      </c>
      <c r="D589" s="1" t="s">
        <v>84</v>
      </c>
      <c r="E589" s="1" t="s">
        <v>970</v>
      </c>
      <c r="F589" s="1" t="s">
        <v>1749</v>
      </c>
      <c r="G589" s="1" t="s">
        <v>1750</v>
      </c>
      <c r="H589" s="1" t="s">
        <v>33</v>
      </c>
      <c r="I589" s="1" t="s">
        <v>34</v>
      </c>
      <c r="J589" s="1" t="s">
        <v>1550</v>
      </c>
      <c r="K589" s="1" t="s">
        <v>1551</v>
      </c>
      <c r="L589" s="1" t="s">
        <v>37</v>
      </c>
      <c r="M589" s="1" t="s">
        <v>38</v>
      </c>
      <c r="N589" s="1" t="s">
        <v>1751</v>
      </c>
      <c r="O589" s="1" t="s">
        <v>976</v>
      </c>
      <c r="P589" s="1" t="s">
        <v>1752</v>
      </c>
      <c r="Q589" s="5">
        <v>16.600000000000001</v>
      </c>
      <c r="R589" s="5">
        <v>40</v>
      </c>
      <c r="S589" s="1" t="s">
        <v>65</v>
      </c>
      <c r="T589" s="6">
        <v>2</v>
      </c>
      <c r="U589" s="6">
        <v>0</v>
      </c>
      <c r="V589" s="6">
        <f t="shared" si="36"/>
        <v>2</v>
      </c>
      <c r="W589" s="1" t="s">
        <v>277</v>
      </c>
      <c r="X589" s="7">
        <f t="shared" si="37"/>
        <v>4.7619047619047616E-2</v>
      </c>
      <c r="Y589" s="1">
        <f t="shared" si="38"/>
        <v>0</v>
      </c>
      <c r="Z589" s="6">
        <f t="shared" si="39"/>
        <v>0</v>
      </c>
    </row>
    <row r="590" spans="2:26" x14ac:dyDescent="0.25">
      <c r="B590" s="1" t="s">
        <v>27</v>
      </c>
      <c r="C590" s="1" t="s">
        <v>28</v>
      </c>
      <c r="D590" s="1" t="s">
        <v>84</v>
      </c>
      <c r="E590" s="1" t="s">
        <v>970</v>
      </c>
      <c r="F590" s="1" t="s">
        <v>1749</v>
      </c>
      <c r="G590" s="1" t="s">
        <v>1750</v>
      </c>
      <c r="H590" s="1" t="s">
        <v>33</v>
      </c>
      <c r="I590" s="1" t="s">
        <v>34</v>
      </c>
      <c r="J590" s="1" t="s">
        <v>1550</v>
      </c>
      <c r="K590" s="1" t="s">
        <v>1551</v>
      </c>
      <c r="L590" s="1" t="s">
        <v>115</v>
      </c>
      <c r="M590" s="1" t="s">
        <v>116</v>
      </c>
      <c r="N590" s="1" t="s">
        <v>1753</v>
      </c>
      <c r="O590" s="1" t="s">
        <v>976</v>
      </c>
      <c r="P590" s="1" t="s">
        <v>1754</v>
      </c>
      <c r="Q590" s="5">
        <v>16.600000000000001</v>
      </c>
      <c r="R590" s="5">
        <v>40</v>
      </c>
      <c r="S590" s="1" t="s">
        <v>65</v>
      </c>
      <c r="T590" s="6">
        <v>160</v>
      </c>
      <c r="U590" s="6">
        <v>0</v>
      </c>
      <c r="V590" s="6">
        <f t="shared" si="36"/>
        <v>160</v>
      </c>
      <c r="W590" s="1" t="s">
        <v>44</v>
      </c>
      <c r="X590" s="7">
        <f t="shared" si="37"/>
        <v>4.4444444444444446</v>
      </c>
      <c r="Y590" s="1">
        <f t="shared" si="38"/>
        <v>4</v>
      </c>
      <c r="Z590" s="6">
        <f t="shared" si="39"/>
        <v>144</v>
      </c>
    </row>
    <row r="591" spans="2:26" x14ac:dyDescent="0.25">
      <c r="B591" s="1" t="s">
        <v>27</v>
      </c>
      <c r="C591" s="1" t="s">
        <v>28</v>
      </c>
      <c r="D591" s="1" t="s">
        <v>134</v>
      </c>
      <c r="E591" s="1" t="s">
        <v>402</v>
      </c>
      <c r="F591" s="1" t="s">
        <v>1755</v>
      </c>
      <c r="G591" s="1" t="s">
        <v>1756</v>
      </c>
      <c r="H591" s="1" t="s">
        <v>33</v>
      </c>
      <c r="I591" s="1" t="s">
        <v>34</v>
      </c>
      <c r="J591" s="1" t="s">
        <v>1757</v>
      </c>
      <c r="K591" s="1" t="s">
        <v>1758</v>
      </c>
      <c r="L591" s="1" t="s">
        <v>468</v>
      </c>
      <c r="M591" s="1" t="s">
        <v>469</v>
      </c>
      <c r="N591" s="1" t="s">
        <v>1759</v>
      </c>
      <c r="O591" s="1" t="s">
        <v>1118</v>
      </c>
      <c r="P591" s="1" t="s">
        <v>1760</v>
      </c>
      <c r="Q591" s="5">
        <v>15</v>
      </c>
      <c r="R591" s="5">
        <v>50</v>
      </c>
      <c r="S591" s="1" t="s">
        <v>65</v>
      </c>
      <c r="T591" s="6">
        <v>2303</v>
      </c>
      <c r="U591" s="6">
        <v>0</v>
      </c>
      <c r="V591" s="6">
        <f t="shared" si="36"/>
        <v>2303</v>
      </c>
      <c r="W591" s="1" t="s">
        <v>44</v>
      </c>
      <c r="X591" s="7">
        <f t="shared" si="37"/>
        <v>63.972222222222221</v>
      </c>
      <c r="Y591" s="1">
        <f t="shared" si="38"/>
        <v>63</v>
      </c>
      <c r="Z591" s="6">
        <f t="shared" si="39"/>
        <v>2268</v>
      </c>
    </row>
    <row r="592" spans="2:26" x14ac:dyDescent="0.25">
      <c r="B592" s="1" t="s">
        <v>27</v>
      </c>
      <c r="C592" s="1" t="s">
        <v>28</v>
      </c>
      <c r="D592" s="1" t="s">
        <v>134</v>
      </c>
      <c r="E592" s="1" t="s">
        <v>402</v>
      </c>
      <c r="F592" s="1" t="s">
        <v>1755</v>
      </c>
      <c r="G592" s="1" t="s">
        <v>1756</v>
      </c>
      <c r="H592" s="1" t="s">
        <v>33</v>
      </c>
      <c r="I592" s="1" t="s">
        <v>34</v>
      </c>
      <c r="J592" s="1" t="s">
        <v>1757</v>
      </c>
      <c r="K592" s="1" t="s">
        <v>1758</v>
      </c>
      <c r="L592" s="1" t="s">
        <v>37</v>
      </c>
      <c r="M592" s="1" t="s">
        <v>38</v>
      </c>
      <c r="N592" s="1" t="s">
        <v>1761</v>
      </c>
      <c r="O592" s="1" t="s">
        <v>1118</v>
      </c>
      <c r="P592" s="1" t="s">
        <v>1762</v>
      </c>
      <c r="Q592" s="5">
        <v>15</v>
      </c>
      <c r="R592" s="5">
        <v>50</v>
      </c>
      <c r="S592" s="1" t="s">
        <v>65</v>
      </c>
      <c r="T592" s="6">
        <v>7818</v>
      </c>
      <c r="U592" s="6">
        <v>0</v>
      </c>
      <c r="V592" s="6">
        <f t="shared" si="36"/>
        <v>7818</v>
      </c>
      <c r="W592" s="1" t="s">
        <v>53</v>
      </c>
      <c r="X592" s="7">
        <f t="shared" si="37"/>
        <v>260.60000000000002</v>
      </c>
      <c r="Y592" s="1">
        <f t="shared" si="38"/>
        <v>260</v>
      </c>
      <c r="Z592" s="6">
        <f t="shared" si="39"/>
        <v>7800</v>
      </c>
    </row>
    <row r="593" spans="2:26" x14ac:dyDescent="0.25">
      <c r="B593" s="1" t="s">
        <v>27</v>
      </c>
      <c r="C593" s="1" t="s">
        <v>28</v>
      </c>
      <c r="D593" s="1" t="s">
        <v>134</v>
      </c>
      <c r="E593" s="1" t="s">
        <v>402</v>
      </c>
      <c r="F593" s="1" t="s">
        <v>1755</v>
      </c>
      <c r="G593" s="1" t="s">
        <v>1756</v>
      </c>
      <c r="H593" s="1" t="s">
        <v>33</v>
      </c>
      <c r="I593" s="1" t="s">
        <v>34</v>
      </c>
      <c r="J593" s="1" t="s">
        <v>1757</v>
      </c>
      <c r="K593" s="1" t="s">
        <v>1758</v>
      </c>
      <c r="L593" s="1" t="s">
        <v>45</v>
      </c>
      <c r="M593" s="1" t="s">
        <v>46</v>
      </c>
      <c r="N593" s="1" t="s">
        <v>1763</v>
      </c>
      <c r="O593" s="1" t="s">
        <v>1118</v>
      </c>
      <c r="P593" s="1" t="s">
        <v>1764</v>
      </c>
      <c r="Q593" s="5">
        <v>15</v>
      </c>
      <c r="R593" s="5">
        <v>50</v>
      </c>
      <c r="S593" s="1" t="s">
        <v>65</v>
      </c>
      <c r="T593" s="6">
        <v>6518</v>
      </c>
      <c r="U593" s="6">
        <v>0</v>
      </c>
      <c r="V593" s="6">
        <f t="shared" si="36"/>
        <v>6518</v>
      </c>
      <c r="W593" s="1" t="s">
        <v>53</v>
      </c>
      <c r="X593" s="7">
        <f t="shared" si="37"/>
        <v>217.26666666666668</v>
      </c>
      <c r="Y593" s="1">
        <f t="shared" si="38"/>
        <v>217</v>
      </c>
      <c r="Z593" s="6">
        <f t="shared" si="39"/>
        <v>6510</v>
      </c>
    </row>
    <row r="594" spans="2:26" x14ac:dyDescent="0.25">
      <c r="B594" s="1" t="s">
        <v>27</v>
      </c>
      <c r="C594" s="1" t="s">
        <v>28</v>
      </c>
      <c r="D594" s="1" t="s">
        <v>134</v>
      </c>
      <c r="E594" s="1" t="s">
        <v>402</v>
      </c>
      <c r="F594" s="1" t="s">
        <v>1755</v>
      </c>
      <c r="G594" s="1" t="s">
        <v>1756</v>
      </c>
      <c r="H594" s="1" t="s">
        <v>33</v>
      </c>
      <c r="I594" s="1" t="s">
        <v>34</v>
      </c>
      <c r="J594" s="1" t="s">
        <v>1757</v>
      </c>
      <c r="K594" s="1" t="s">
        <v>1758</v>
      </c>
      <c r="L594" s="1" t="s">
        <v>49</v>
      </c>
      <c r="M594" s="1" t="s">
        <v>50</v>
      </c>
      <c r="N594" s="1" t="s">
        <v>1765</v>
      </c>
      <c r="O594" s="1" t="s">
        <v>1118</v>
      </c>
      <c r="P594" s="1" t="s">
        <v>1766</v>
      </c>
      <c r="Q594" s="5">
        <v>15</v>
      </c>
      <c r="R594" s="5">
        <v>50</v>
      </c>
      <c r="S594" s="1" t="s">
        <v>65</v>
      </c>
      <c r="T594" s="6">
        <v>4977</v>
      </c>
      <c r="U594" s="6">
        <v>0</v>
      </c>
      <c r="V594" s="6">
        <f t="shared" si="36"/>
        <v>4977</v>
      </c>
      <c r="W594" s="1" t="s">
        <v>53</v>
      </c>
      <c r="X594" s="7">
        <f t="shared" si="37"/>
        <v>165.9</v>
      </c>
      <c r="Y594" s="1">
        <f t="shared" si="38"/>
        <v>165</v>
      </c>
      <c r="Z594" s="6">
        <f t="shared" si="39"/>
        <v>4950</v>
      </c>
    </row>
    <row r="595" spans="2:26" x14ac:dyDescent="0.25">
      <c r="B595" s="1" t="s">
        <v>27</v>
      </c>
      <c r="C595" s="1" t="s">
        <v>28</v>
      </c>
      <c r="D595" s="1" t="s">
        <v>134</v>
      </c>
      <c r="E595" s="1" t="s">
        <v>402</v>
      </c>
      <c r="F595" s="1" t="s">
        <v>1755</v>
      </c>
      <c r="G595" s="1" t="s">
        <v>1756</v>
      </c>
      <c r="H595" s="1" t="s">
        <v>33</v>
      </c>
      <c r="I595" s="1" t="s">
        <v>34</v>
      </c>
      <c r="J595" s="1" t="s">
        <v>1757</v>
      </c>
      <c r="K595" s="1" t="s">
        <v>1758</v>
      </c>
      <c r="L595" s="1" t="s">
        <v>56</v>
      </c>
      <c r="M595" s="1" t="s">
        <v>57</v>
      </c>
      <c r="N595" s="1" t="s">
        <v>1767</v>
      </c>
      <c r="O595" s="1" t="s">
        <v>1118</v>
      </c>
      <c r="P595" s="1" t="s">
        <v>1768</v>
      </c>
      <c r="Q595" s="5">
        <v>15</v>
      </c>
      <c r="R595" s="5">
        <v>50</v>
      </c>
      <c r="S595" s="1" t="s">
        <v>65</v>
      </c>
      <c r="T595" s="6">
        <v>2235</v>
      </c>
      <c r="U595" s="6">
        <v>0</v>
      </c>
      <c r="V595" s="6">
        <f t="shared" si="36"/>
        <v>2235</v>
      </c>
      <c r="W595" s="1" t="s">
        <v>53</v>
      </c>
      <c r="X595" s="7">
        <f t="shared" si="37"/>
        <v>74.5</v>
      </c>
      <c r="Y595" s="1">
        <f t="shared" si="38"/>
        <v>74</v>
      </c>
      <c r="Z595" s="6">
        <f t="shared" si="39"/>
        <v>2220</v>
      </c>
    </row>
    <row r="596" spans="2:26" x14ac:dyDescent="0.25">
      <c r="B596" s="1" t="s">
        <v>27</v>
      </c>
      <c r="C596" s="1" t="s">
        <v>28</v>
      </c>
      <c r="D596" s="1" t="s">
        <v>134</v>
      </c>
      <c r="E596" s="1" t="s">
        <v>402</v>
      </c>
      <c r="F596" s="1" t="s">
        <v>1755</v>
      </c>
      <c r="G596" s="1" t="s">
        <v>1756</v>
      </c>
      <c r="H596" s="1" t="s">
        <v>33</v>
      </c>
      <c r="I596" s="1" t="s">
        <v>34</v>
      </c>
      <c r="J596" s="1" t="s">
        <v>1757</v>
      </c>
      <c r="K596" s="1" t="s">
        <v>1758</v>
      </c>
      <c r="L596" s="1" t="s">
        <v>115</v>
      </c>
      <c r="M596" s="1" t="s">
        <v>116</v>
      </c>
      <c r="N596" s="1" t="s">
        <v>1769</v>
      </c>
      <c r="O596" s="1" t="s">
        <v>1118</v>
      </c>
      <c r="P596" s="1" t="s">
        <v>1770</v>
      </c>
      <c r="Q596" s="5">
        <v>15</v>
      </c>
      <c r="R596" s="5">
        <v>50</v>
      </c>
      <c r="S596" s="1" t="s">
        <v>65</v>
      </c>
      <c r="T596" s="6">
        <v>362</v>
      </c>
      <c r="U596" s="6">
        <v>0</v>
      </c>
      <c r="V596" s="6">
        <f t="shared" si="36"/>
        <v>362</v>
      </c>
      <c r="W596" s="1" t="s">
        <v>53</v>
      </c>
      <c r="X596" s="7">
        <f t="shared" si="37"/>
        <v>12.066666666666666</v>
      </c>
      <c r="Y596" s="1">
        <f t="shared" si="38"/>
        <v>12</v>
      </c>
      <c r="Z596" s="6">
        <f t="shared" si="39"/>
        <v>360</v>
      </c>
    </row>
    <row r="597" spans="2:26" x14ac:dyDescent="0.25">
      <c r="B597" s="1" t="s">
        <v>27</v>
      </c>
      <c r="C597" s="1" t="s">
        <v>28</v>
      </c>
      <c r="D597" s="1" t="s">
        <v>134</v>
      </c>
      <c r="E597" s="1" t="s">
        <v>402</v>
      </c>
      <c r="F597" s="1" t="s">
        <v>1755</v>
      </c>
      <c r="G597" s="1" t="s">
        <v>1756</v>
      </c>
      <c r="H597" s="1" t="s">
        <v>500</v>
      </c>
      <c r="I597" s="1" t="s">
        <v>223</v>
      </c>
      <c r="J597" s="1" t="s">
        <v>1757</v>
      </c>
      <c r="K597" s="1" t="s">
        <v>1758</v>
      </c>
      <c r="L597" s="1" t="s">
        <v>468</v>
      </c>
      <c r="M597" s="1" t="s">
        <v>469</v>
      </c>
      <c r="N597" s="1" t="s">
        <v>1771</v>
      </c>
      <c r="O597" s="1" t="s">
        <v>1118</v>
      </c>
      <c r="P597" s="1" t="s">
        <v>1772</v>
      </c>
      <c r="Q597" s="5">
        <v>15</v>
      </c>
      <c r="R597" s="5">
        <v>50</v>
      </c>
      <c r="S597" s="1" t="s">
        <v>65</v>
      </c>
      <c r="T597" s="6">
        <v>735</v>
      </c>
      <c r="U597" s="6">
        <v>0</v>
      </c>
      <c r="V597" s="6">
        <f t="shared" si="36"/>
        <v>735</v>
      </c>
      <c r="W597" s="1" t="s">
        <v>44</v>
      </c>
      <c r="X597" s="7">
        <f t="shared" si="37"/>
        <v>20.416666666666668</v>
      </c>
      <c r="Y597" s="1">
        <f t="shared" si="38"/>
        <v>20</v>
      </c>
      <c r="Z597" s="6">
        <f t="shared" si="39"/>
        <v>720</v>
      </c>
    </row>
    <row r="598" spans="2:26" x14ac:dyDescent="0.25">
      <c r="B598" s="1" t="s">
        <v>27</v>
      </c>
      <c r="C598" s="1" t="s">
        <v>28</v>
      </c>
      <c r="D598" s="1" t="s">
        <v>134</v>
      </c>
      <c r="E598" s="1" t="s">
        <v>402</v>
      </c>
      <c r="F598" s="1" t="s">
        <v>1755</v>
      </c>
      <c r="G598" s="1" t="s">
        <v>1756</v>
      </c>
      <c r="H598" s="1" t="s">
        <v>500</v>
      </c>
      <c r="I598" s="1" t="s">
        <v>223</v>
      </c>
      <c r="J598" s="1" t="s">
        <v>1757</v>
      </c>
      <c r="K598" s="1" t="s">
        <v>1758</v>
      </c>
      <c r="L598" s="1" t="s">
        <v>37</v>
      </c>
      <c r="M598" s="1" t="s">
        <v>38</v>
      </c>
      <c r="N598" s="1" t="s">
        <v>1773</v>
      </c>
      <c r="O598" s="1" t="s">
        <v>1118</v>
      </c>
      <c r="P598" s="1" t="s">
        <v>1774</v>
      </c>
      <c r="Q598" s="5">
        <v>15</v>
      </c>
      <c r="R598" s="5">
        <v>50</v>
      </c>
      <c r="S598" s="1" t="s">
        <v>65</v>
      </c>
      <c r="T598" s="6">
        <v>2397</v>
      </c>
      <c r="U598" s="6">
        <v>0</v>
      </c>
      <c r="V598" s="6">
        <f t="shared" si="36"/>
        <v>2397</v>
      </c>
      <c r="W598" s="1" t="s">
        <v>53</v>
      </c>
      <c r="X598" s="7">
        <f t="shared" si="37"/>
        <v>79.900000000000006</v>
      </c>
      <c r="Y598" s="1">
        <f t="shared" si="38"/>
        <v>79</v>
      </c>
      <c r="Z598" s="6">
        <f t="shared" si="39"/>
        <v>2370</v>
      </c>
    </row>
    <row r="599" spans="2:26" x14ac:dyDescent="0.25">
      <c r="B599" s="1" t="s">
        <v>27</v>
      </c>
      <c r="C599" s="1" t="s">
        <v>28</v>
      </c>
      <c r="D599" s="1" t="s">
        <v>134</v>
      </c>
      <c r="E599" s="1" t="s">
        <v>402</v>
      </c>
      <c r="F599" s="1" t="s">
        <v>1755</v>
      </c>
      <c r="G599" s="1" t="s">
        <v>1756</v>
      </c>
      <c r="H599" s="1" t="s">
        <v>500</v>
      </c>
      <c r="I599" s="1" t="s">
        <v>223</v>
      </c>
      <c r="J599" s="1" t="s">
        <v>1757</v>
      </c>
      <c r="K599" s="1" t="s">
        <v>1758</v>
      </c>
      <c r="L599" s="1" t="s">
        <v>45</v>
      </c>
      <c r="M599" s="1" t="s">
        <v>46</v>
      </c>
      <c r="N599" s="1" t="s">
        <v>1775</v>
      </c>
      <c r="O599" s="1" t="s">
        <v>1118</v>
      </c>
      <c r="P599" s="1" t="s">
        <v>1776</v>
      </c>
      <c r="Q599" s="5">
        <v>15</v>
      </c>
      <c r="R599" s="5">
        <v>50</v>
      </c>
      <c r="S599" s="1" t="s">
        <v>65</v>
      </c>
      <c r="T599" s="6">
        <v>473</v>
      </c>
      <c r="U599" s="6">
        <v>0</v>
      </c>
      <c r="V599" s="6">
        <f t="shared" si="36"/>
        <v>473</v>
      </c>
      <c r="W599" s="1" t="s">
        <v>53</v>
      </c>
      <c r="X599" s="7">
        <f t="shared" si="37"/>
        <v>15.766666666666667</v>
      </c>
      <c r="Y599" s="1">
        <f t="shared" si="38"/>
        <v>15</v>
      </c>
      <c r="Z599" s="6">
        <f t="shared" si="39"/>
        <v>450</v>
      </c>
    </row>
    <row r="600" spans="2:26" x14ac:dyDescent="0.25">
      <c r="B600" s="1" t="s">
        <v>27</v>
      </c>
      <c r="C600" s="1" t="s">
        <v>28</v>
      </c>
      <c r="D600" s="1" t="s">
        <v>134</v>
      </c>
      <c r="E600" s="1" t="s">
        <v>402</v>
      </c>
      <c r="F600" s="1" t="s">
        <v>1755</v>
      </c>
      <c r="G600" s="1" t="s">
        <v>1756</v>
      </c>
      <c r="H600" s="1" t="s">
        <v>500</v>
      </c>
      <c r="I600" s="1" t="s">
        <v>223</v>
      </c>
      <c r="J600" s="1" t="s">
        <v>1757</v>
      </c>
      <c r="K600" s="1" t="s">
        <v>1758</v>
      </c>
      <c r="L600" s="1" t="s">
        <v>49</v>
      </c>
      <c r="M600" s="1" t="s">
        <v>50</v>
      </c>
      <c r="N600" s="1" t="s">
        <v>1777</v>
      </c>
      <c r="O600" s="1" t="s">
        <v>1118</v>
      </c>
      <c r="P600" s="1" t="s">
        <v>1778</v>
      </c>
      <c r="Q600" s="5">
        <v>15</v>
      </c>
      <c r="R600" s="5">
        <v>50</v>
      </c>
      <c r="S600" s="1" t="s">
        <v>65</v>
      </c>
      <c r="T600" s="6">
        <v>269</v>
      </c>
      <c r="U600" s="6">
        <v>0</v>
      </c>
      <c r="V600" s="6">
        <f t="shared" si="36"/>
        <v>269</v>
      </c>
      <c r="W600" s="1" t="s">
        <v>53</v>
      </c>
      <c r="X600" s="7">
        <f t="shared" si="37"/>
        <v>8.9666666666666668</v>
      </c>
      <c r="Y600" s="1">
        <f t="shared" si="38"/>
        <v>8</v>
      </c>
      <c r="Z600" s="6">
        <f t="shared" si="39"/>
        <v>240</v>
      </c>
    </row>
    <row r="601" spans="2:26" x14ac:dyDescent="0.25">
      <c r="B601" s="1" t="s">
        <v>27</v>
      </c>
      <c r="C601" s="1" t="s">
        <v>28</v>
      </c>
      <c r="D601" s="1" t="s">
        <v>134</v>
      </c>
      <c r="E601" s="1" t="s">
        <v>402</v>
      </c>
      <c r="F601" s="1" t="s">
        <v>1755</v>
      </c>
      <c r="G601" s="1" t="s">
        <v>1756</v>
      </c>
      <c r="H601" s="1" t="s">
        <v>500</v>
      </c>
      <c r="I601" s="1" t="s">
        <v>223</v>
      </c>
      <c r="J601" s="1" t="s">
        <v>1757</v>
      </c>
      <c r="K601" s="1" t="s">
        <v>1758</v>
      </c>
      <c r="L601" s="1" t="s">
        <v>56</v>
      </c>
      <c r="M601" s="1" t="s">
        <v>57</v>
      </c>
      <c r="N601" s="1" t="s">
        <v>1779</v>
      </c>
      <c r="O601" s="1" t="s">
        <v>1118</v>
      </c>
      <c r="P601" s="1" t="s">
        <v>1780</v>
      </c>
      <c r="Q601" s="5">
        <v>15</v>
      </c>
      <c r="R601" s="5">
        <v>50</v>
      </c>
      <c r="S601" s="1" t="s">
        <v>65</v>
      </c>
      <c r="T601" s="6">
        <v>180</v>
      </c>
      <c r="U601" s="6">
        <v>0</v>
      </c>
      <c r="V601" s="6">
        <f t="shared" si="36"/>
        <v>180</v>
      </c>
      <c r="W601" s="1" t="s">
        <v>53</v>
      </c>
      <c r="X601" s="7">
        <f t="shared" si="37"/>
        <v>6</v>
      </c>
      <c r="Y601" s="1">
        <f t="shared" si="38"/>
        <v>6</v>
      </c>
      <c r="Z601" s="6">
        <f t="shared" si="39"/>
        <v>180</v>
      </c>
    </row>
    <row r="602" spans="2:26" x14ac:dyDescent="0.25">
      <c r="B602" s="1" t="s">
        <v>27</v>
      </c>
      <c r="C602" s="1" t="s">
        <v>28</v>
      </c>
      <c r="D602" s="1" t="s">
        <v>134</v>
      </c>
      <c r="E602" s="1" t="s">
        <v>402</v>
      </c>
      <c r="F602" s="1" t="s">
        <v>1755</v>
      </c>
      <c r="G602" s="1" t="s">
        <v>1756</v>
      </c>
      <c r="H602" s="1" t="s">
        <v>500</v>
      </c>
      <c r="I602" s="1" t="s">
        <v>223</v>
      </c>
      <c r="J602" s="1" t="s">
        <v>1757</v>
      </c>
      <c r="K602" s="1" t="s">
        <v>1758</v>
      </c>
      <c r="L602" s="1" t="s">
        <v>115</v>
      </c>
      <c r="M602" s="1" t="s">
        <v>116</v>
      </c>
      <c r="N602" s="1" t="s">
        <v>1781</v>
      </c>
      <c r="O602" s="1" t="s">
        <v>1118</v>
      </c>
      <c r="P602" s="1" t="s">
        <v>1782</v>
      </c>
      <c r="Q602" s="5">
        <v>15</v>
      </c>
      <c r="R602" s="5">
        <v>50</v>
      </c>
      <c r="S602" s="1" t="s">
        <v>65</v>
      </c>
      <c r="T602" s="6">
        <v>138</v>
      </c>
      <c r="U602" s="6">
        <v>0</v>
      </c>
      <c r="V602" s="6">
        <f t="shared" si="36"/>
        <v>138</v>
      </c>
      <c r="W602" s="1" t="s">
        <v>53</v>
      </c>
      <c r="X602" s="7">
        <f t="shared" si="37"/>
        <v>4.5999999999999996</v>
      </c>
      <c r="Y602" s="1">
        <f t="shared" si="38"/>
        <v>4</v>
      </c>
      <c r="Z602" s="6">
        <f t="shared" si="39"/>
        <v>120</v>
      </c>
    </row>
    <row r="603" spans="2:26" x14ac:dyDescent="0.25">
      <c r="B603" s="1" t="s">
        <v>27</v>
      </c>
      <c r="C603" s="1" t="s">
        <v>28</v>
      </c>
      <c r="D603" s="1" t="s">
        <v>134</v>
      </c>
      <c r="E603" s="1" t="s">
        <v>402</v>
      </c>
      <c r="F603" s="1" t="s">
        <v>1755</v>
      </c>
      <c r="G603" s="1" t="s">
        <v>1756</v>
      </c>
      <c r="H603" s="1" t="s">
        <v>381</v>
      </c>
      <c r="I603" s="1" t="s">
        <v>382</v>
      </c>
      <c r="J603" s="1" t="s">
        <v>466</v>
      </c>
      <c r="K603" s="1" t="s">
        <v>467</v>
      </c>
      <c r="L603" s="1" t="s">
        <v>468</v>
      </c>
      <c r="M603" s="1" t="s">
        <v>469</v>
      </c>
      <c r="N603" s="1" t="s">
        <v>1783</v>
      </c>
      <c r="O603" s="1" t="s">
        <v>1118</v>
      </c>
      <c r="P603" s="1" t="s">
        <v>1784</v>
      </c>
      <c r="Q603" s="5">
        <v>15</v>
      </c>
      <c r="R603" s="5">
        <v>50</v>
      </c>
      <c r="S603" s="1" t="s">
        <v>65</v>
      </c>
      <c r="T603" s="6">
        <v>109</v>
      </c>
      <c r="U603" s="6">
        <v>0</v>
      </c>
      <c r="V603" s="6">
        <f t="shared" si="36"/>
        <v>109</v>
      </c>
      <c r="W603" s="1" t="s">
        <v>44</v>
      </c>
      <c r="X603" s="7">
        <f t="shared" si="37"/>
        <v>3.0277777777777777</v>
      </c>
      <c r="Y603" s="1">
        <f t="shared" si="38"/>
        <v>3</v>
      </c>
      <c r="Z603" s="6">
        <f t="shared" si="39"/>
        <v>108</v>
      </c>
    </row>
    <row r="604" spans="2:26" x14ac:dyDescent="0.25">
      <c r="B604" s="1" t="s">
        <v>27</v>
      </c>
      <c r="C604" s="1" t="s">
        <v>28</v>
      </c>
      <c r="D604" s="1" t="s">
        <v>134</v>
      </c>
      <c r="E604" s="1" t="s">
        <v>402</v>
      </c>
      <c r="F604" s="1" t="s">
        <v>1755</v>
      </c>
      <c r="G604" s="1" t="s">
        <v>1756</v>
      </c>
      <c r="H604" s="1" t="s">
        <v>381</v>
      </c>
      <c r="I604" s="1" t="s">
        <v>382</v>
      </c>
      <c r="J604" s="1" t="s">
        <v>466</v>
      </c>
      <c r="K604" s="1" t="s">
        <v>467</v>
      </c>
      <c r="L604" s="1" t="s">
        <v>37</v>
      </c>
      <c r="M604" s="1" t="s">
        <v>38</v>
      </c>
      <c r="N604" s="1" t="s">
        <v>1785</v>
      </c>
      <c r="O604" s="1" t="s">
        <v>1118</v>
      </c>
      <c r="P604" s="1" t="s">
        <v>1786</v>
      </c>
      <c r="Q604" s="5">
        <v>15</v>
      </c>
      <c r="R604" s="5">
        <v>50</v>
      </c>
      <c r="S604" s="1" t="s">
        <v>65</v>
      </c>
      <c r="T604" s="6">
        <v>718</v>
      </c>
      <c r="U604" s="6">
        <v>0</v>
      </c>
      <c r="V604" s="6">
        <f t="shared" si="36"/>
        <v>718</v>
      </c>
      <c r="W604" s="1" t="s">
        <v>53</v>
      </c>
      <c r="X604" s="7">
        <f t="shared" si="37"/>
        <v>23.933333333333334</v>
      </c>
      <c r="Y604" s="1">
        <f t="shared" si="38"/>
        <v>23</v>
      </c>
      <c r="Z604" s="6">
        <f t="shared" si="39"/>
        <v>690</v>
      </c>
    </row>
    <row r="605" spans="2:26" x14ac:dyDescent="0.25">
      <c r="B605" s="1" t="s">
        <v>27</v>
      </c>
      <c r="C605" s="1" t="s">
        <v>28</v>
      </c>
      <c r="D605" s="1" t="s">
        <v>134</v>
      </c>
      <c r="E605" s="1" t="s">
        <v>402</v>
      </c>
      <c r="F605" s="1" t="s">
        <v>1755</v>
      </c>
      <c r="G605" s="1" t="s">
        <v>1756</v>
      </c>
      <c r="H605" s="1" t="s">
        <v>381</v>
      </c>
      <c r="I605" s="1" t="s">
        <v>382</v>
      </c>
      <c r="J605" s="1" t="s">
        <v>466</v>
      </c>
      <c r="K605" s="1" t="s">
        <v>467</v>
      </c>
      <c r="L605" s="1" t="s">
        <v>45</v>
      </c>
      <c r="M605" s="1" t="s">
        <v>46</v>
      </c>
      <c r="N605" s="1" t="s">
        <v>1787</v>
      </c>
      <c r="O605" s="1" t="s">
        <v>1118</v>
      </c>
      <c r="P605" s="1" t="s">
        <v>1788</v>
      </c>
      <c r="Q605" s="5">
        <v>15</v>
      </c>
      <c r="R605" s="5">
        <v>50</v>
      </c>
      <c r="S605" s="1" t="s">
        <v>65</v>
      </c>
      <c r="T605" s="6">
        <v>457</v>
      </c>
      <c r="U605" s="6">
        <v>0</v>
      </c>
      <c r="V605" s="6">
        <f t="shared" si="36"/>
        <v>457</v>
      </c>
      <c r="W605" s="1" t="s">
        <v>53</v>
      </c>
      <c r="X605" s="7">
        <f t="shared" si="37"/>
        <v>15.233333333333333</v>
      </c>
      <c r="Y605" s="1">
        <f t="shared" si="38"/>
        <v>15</v>
      </c>
      <c r="Z605" s="6">
        <f t="shared" si="39"/>
        <v>450</v>
      </c>
    </row>
    <row r="606" spans="2:26" x14ac:dyDescent="0.25">
      <c r="B606" s="1" t="s">
        <v>27</v>
      </c>
      <c r="C606" s="1" t="s">
        <v>28</v>
      </c>
      <c r="D606" s="1" t="s">
        <v>134</v>
      </c>
      <c r="E606" s="1" t="s">
        <v>402</v>
      </c>
      <c r="F606" s="1" t="s">
        <v>1755</v>
      </c>
      <c r="G606" s="1" t="s">
        <v>1756</v>
      </c>
      <c r="H606" s="1" t="s">
        <v>381</v>
      </c>
      <c r="I606" s="1" t="s">
        <v>382</v>
      </c>
      <c r="J606" s="1" t="s">
        <v>466</v>
      </c>
      <c r="K606" s="1" t="s">
        <v>467</v>
      </c>
      <c r="L606" s="1" t="s">
        <v>49</v>
      </c>
      <c r="M606" s="1" t="s">
        <v>50</v>
      </c>
      <c r="N606" s="1" t="s">
        <v>1789</v>
      </c>
      <c r="O606" s="1" t="s">
        <v>1118</v>
      </c>
      <c r="P606" s="1" t="s">
        <v>1790</v>
      </c>
      <c r="Q606" s="5">
        <v>15</v>
      </c>
      <c r="R606" s="5">
        <v>50</v>
      </c>
      <c r="S606" s="1" t="s">
        <v>65</v>
      </c>
      <c r="T606" s="6">
        <v>599</v>
      </c>
      <c r="U606" s="6">
        <v>0</v>
      </c>
      <c r="V606" s="6">
        <f t="shared" si="36"/>
        <v>599</v>
      </c>
      <c r="W606" s="1" t="s">
        <v>53</v>
      </c>
      <c r="X606" s="7">
        <f t="shared" si="37"/>
        <v>19.966666666666665</v>
      </c>
      <c r="Y606" s="1">
        <f t="shared" si="38"/>
        <v>19</v>
      </c>
      <c r="Z606" s="6">
        <f t="shared" si="39"/>
        <v>570</v>
      </c>
    </row>
    <row r="607" spans="2:26" x14ac:dyDescent="0.25">
      <c r="B607" s="1" t="s">
        <v>27</v>
      </c>
      <c r="C607" s="1" t="s">
        <v>28</v>
      </c>
      <c r="D607" s="1" t="s">
        <v>134</v>
      </c>
      <c r="E607" s="1" t="s">
        <v>402</v>
      </c>
      <c r="F607" s="1" t="s">
        <v>1755</v>
      </c>
      <c r="G607" s="1" t="s">
        <v>1756</v>
      </c>
      <c r="H607" s="1" t="s">
        <v>381</v>
      </c>
      <c r="I607" s="1" t="s">
        <v>382</v>
      </c>
      <c r="J607" s="1" t="s">
        <v>466</v>
      </c>
      <c r="K607" s="1" t="s">
        <v>467</v>
      </c>
      <c r="L607" s="1" t="s">
        <v>56</v>
      </c>
      <c r="M607" s="1" t="s">
        <v>57</v>
      </c>
      <c r="N607" s="1" t="s">
        <v>1791</v>
      </c>
      <c r="O607" s="1" t="s">
        <v>1118</v>
      </c>
      <c r="P607" s="1" t="s">
        <v>1792</v>
      </c>
      <c r="Q607" s="5">
        <v>15</v>
      </c>
      <c r="R607" s="5">
        <v>50</v>
      </c>
      <c r="S607" s="1" t="s">
        <v>65</v>
      </c>
      <c r="T607" s="6">
        <v>16</v>
      </c>
      <c r="U607" s="6">
        <v>0</v>
      </c>
      <c r="V607" s="6">
        <f t="shared" si="36"/>
        <v>16</v>
      </c>
      <c r="W607" s="1" t="s">
        <v>53</v>
      </c>
      <c r="X607" s="7">
        <f t="shared" si="37"/>
        <v>0.53333333333333333</v>
      </c>
      <c r="Y607" s="1">
        <f t="shared" si="38"/>
        <v>0</v>
      </c>
      <c r="Z607" s="6">
        <f t="shared" si="39"/>
        <v>0</v>
      </c>
    </row>
    <row r="608" spans="2:26" x14ac:dyDescent="0.25">
      <c r="B608" s="1" t="s">
        <v>27</v>
      </c>
      <c r="C608" s="1" t="s">
        <v>28</v>
      </c>
      <c r="D608" s="1" t="s">
        <v>134</v>
      </c>
      <c r="E608" s="1" t="s">
        <v>402</v>
      </c>
      <c r="F608" s="1" t="s">
        <v>1755</v>
      </c>
      <c r="G608" s="1" t="s">
        <v>1756</v>
      </c>
      <c r="H608" s="1" t="s">
        <v>381</v>
      </c>
      <c r="I608" s="1" t="s">
        <v>382</v>
      </c>
      <c r="J608" s="1" t="s">
        <v>466</v>
      </c>
      <c r="K608" s="1" t="s">
        <v>467</v>
      </c>
      <c r="L608" s="1" t="s">
        <v>115</v>
      </c>
      <c r="M608" s="1" t="s">
        <v>116</v>
      </c>
      <c r="N608" s="1" t="s">
        <v>1793</v>
      </c>
      <c r="O608" s="1" t="s">
        <v>1118</v>
      </c>
      <c r="P608" s="1" t="s">
        <v>1794</v>
      </c>
      <c r="Q608" s="5">
        <v>15</v>
      </c>
      <c r="R608" s="5">
        <v>50</v>
      </c>
      <c r="S608" s="1" t="s">
        <v>65</v>
      </c>
      <c r="T608" s="6">
        <v>327</v>
      </c>
      <c r="U608" s="6">
        <v>0</v>
      </c>
      <c r="V608" s="6">
        <f t="shared" si="36"/>
        <v>327</v>
      </c>
      <c r="W608" s="1" t="s">
        <v>53</v>
      </c>
      <c r="X608" s="7">
        <f t="shared" si="37"/>
        <v>10.9</v>
      </c>
      <c r="Y608" s="1">
        <f t="shared" si="38"/>
        <v>10</v>
      </c>
      <c r="Z608" s="6">
        <f t="shared" si="39"/>
        <v>300</v>
      </c>
    </row>
    <row r="609" spans="2:26" x14ac:dyDescent="0.25">
      <c r="B609" s="1" t="s">
        <v>27</v>
      </c>
      <c r="C609" s="1" t="s">
        <v>28</v>
      </c>
      <c r="D609" s="1" t="s">
        <v>134</v>
      </c>
      <c r="E609" s="1" t="s">
        <v>402</v>
      </c>
      <c r="F609" s="1" t="s">
        <v>1755</v>
      </c>
      <c r="G609" s="1" t="s">
        <v>1756</v>
      </c>
      <c r="H609" s="1" t="s">
        <v>561</v>
      </c>
      <c r="I609" s="1" t="s">
        <v>562</v>
      </c>
      <c r="J609" s="1" t="s">
        <v>1757</v>
      </c>
      <c r="K609" s="1" t="s">
        <v>1758</v>
      </c>
      <c r="L609" s="1" t="s">
        <v>468</v>
      </c>
      <c r="M609" s="1" t="s">
        <v>469</v>
      </c>
      <c r="N609" s="1" t="s">
        <v>1795</v>
      </c>
      <c r="O609" s="1" t="s">
        <v>1118</v>
      </c>
      <c r="P609" s="1" t="s">
        <v>1796</v>
      </c>
      <c r="Q609" s="5">
        <v>15</v>
      </c>
      <c r="R609" s="5">
        <v>50</v>
      </c>
      <c r="S609" s="1" t="s">
        <v>65</v>
      </c>
      <c r="T609" s="6">
        <v>24</v>
      </c>
      <c r="U609" s="6">
        <v>0</v>
      </c>
      <c r="V609" s="6">
        <f t="shared" si="36"/>
        <v>24</v>
      </c>
      <c r="W609" s="1" t="s">
        <v>44</v>
      </c>
      <c r="X609" s="7">
        <f t="shared" si="37"/>
        <v>0.66666666666666663</v>
      </c>
      <c r="Y609" s="1">
        <f t="shared" si="38"/>
        <v>0</v>
      </c>
      <c r="Z609" s="6">
        <f t="shared" si="39"/>
        <v>0</v>
      </c>
    </row>
    <row r="610" spans="2:26" x14ac:dyDescent="0.25">
      <c r="B610" s="1" t="s">
        <v>27</v>
      </c>
      <c r="C610" s="1" t="s">
        <v>28</v>
      </c>
      <c r="D610" s="1" t="s">
        <v>134</v>
      </c>
      <c r="E610" s="1" t="s">
        <v>402</v>
      </c>
      <c r="F610" s="1" t="s">
        <v>1755</v>
      </c>
      <c r="G610" s="1" t="s">
        <v>1756</v>
      </c>
      <c r="H610" s="1" t="s">
        <v>561</v>
      </c>
      <c r="I610" s="1" t="s">
        <v>562</v>
      </c>
      <c r="J610" s="1" t="s">
        <v>1757</v>
      </c>
      <c r="K610" s="1" t="s">
        <v>1758</v>
      </c>
      <c r="L610" s="1" t="s">
        <v>37</v>
      </c>
      <c r="M610" s="1" t="s">
        <v>38</v>
      </c>
      <c r="N610" s="1" t="s">
        <v>1797</v>
      </c>
      <c r="O610" s="1" t="s">
        <v>1118</v>
      </c>
      <c r="P610" s="1" t="s">
        <v>1798</v>
      </c>
      <c r="Q610" s="5">
        <v>15</v>
      </c>
      <c r="R610" s="5">
        <v>50</v>
      </c>
      <c r="S610" s="1" t="s">
        <v>65</v>
      </c>
      <c r="T610" s="6">
        <v>107</v>
      </c>
      <c r="U610" s="6">
        <v>0</v>
      </c>
      <c r="V610" s="6">
        <f t="shared" si="36"/>
        <v>107</v>
      </c>
      <c r="W610" s="1" t="s">
        <v>53</v>
      </c>
      <c r="X610" s="7">
        <f t="shared" si="37"/>
        <v>3.5666666666666669</v>
      </c>
      <c r="Y610" s="1">
        <f t="shared" si="38"/>
        <v>3</v>
      </c>
      <c r="Z610" s="6">
        <f t="shared" si="39"/>
        <v>90</v>
      </c>
    </row>
    <row r="611" spans="2:26" x14ac:dyDescent="0.25">
      <c r="B611" s="1" t="s">
        <v>27</v>
      </c>
      <c r="C611" s="1" t="s">
        <v>28</v>
      </c>
      <c r="D611" s="1" t="s">
        <v>134</v>
      </c>
      <c r="E611" s="1" t="s">
        <v>402</v>
      </c>
      <c r="F611" s="1" t="s">
        <v>1755</v>
      </c>
      <c r="G611" s="1" t="s">
        <v>1756</v>
      </c>
      <c r="H611" s="1" t="s">
        <v>561</v>
      </c>
      <c r="I611" s="1" t="s">
        <v>562</v>
      </c>
      <c r="J611" s="1" t="s">
        <v>1757</v>
      </c>
      <c r="K611" s="1" t="s">
        <v>1758</v>
      </c>
      <c r="L611" s="1" t="s">
        <v>45</v>
      </c>
      <c r="M611" s="1" t="s">
        <v>46</v>
      </c>
      <c r="N611" s="1" t="s">
        <v>1799</v>
      </c>
      <c r="O611" s="1" t="s">
        <v>1118</v>
      </c>
      <c r="P611" s="1" t="s">
        <v>1800</v>
      </c>
      <c r="Q611" s="5">
        <v>15</v>
      </c>
      <c r="R611" s="5">
        <v>50</v>
      </c>
      <c r="S611" s="1" t="s">
        <v>65</v>
      </c>
      <c r="T611" s="6">
        <v>28</v>
      </c>
      <c r="U611" s="6">
        <v>0</v>
      </c>
      <c r="V611" s="6">
        <f t="shared" si="36"/>
        <v>28</v>
      </c>
      <c r="W611" s="1" t="s">
        <v>53</v>
      </c>
      <c r="X611" s="7">
        <f t="shared" si="37"/>
        <v>0.93333333333333335</v>
      </c>
      <c r="Y611" s="1">
        <f t="shared" si="38"/>
        <v>0</v>
      </c>
      <c r="Z611" s="6">
        <f t="shared" si="39"/>
        <v>0</v>
      </c>
    </row>
    <row r="612" spans="2:26" x14ac:dyDescent="0.25">
      <c r="B612" s="1" t="s">
        <v>27</v>
      </c>
      <c r="C612" s="1" t="s">
        <v>28</v>
      </c>
      <c r="D612" s="1" t="s">
        <v>134</v>
      </c>
      <c r="E612" s="1" t="s">
        <v>402</v>
      </c>
      <c r="F612" s="1" t="s">
        <v>1755</v>
      </c>
      <c r="G612" s="1" t="s">
        <v>1756</v>
      </c>
      <c r="H612" s="1" t="s">
        <v>561</v>
      </c>
      <c r="I612" s="1" t="s">
        <v>562</v>
      </c>
      <c r="J612" s="1" t="s">
        <v>1757</v>
      </c>
      <c r="K612" s="1" t="s">
        <v>1758</v>
      </c>
      <c r="L612" s="1" t="s">
        <v>49</v>
      </c>
      <c r="M612" s="1" t="s">
        <v>50</v>
      </c>
      <c r="N612" s="1" t="s">
        <v>1801</v>
      </c>
      <c r="O612" s="1" t="s">
        <v>1118</v>
      </c>
      <c r="P612" s="1" t="s">
        <v>1802</v>
      </c>
      <c r="Q612" s="5">
        <v>15</v>
      </c>
      <c r="R612" s="5">
        <v>50</v>
      </c>
      <c r="S612" s="1" t="s">
        <v>65</v>
      </c>
      <c r="T612" s="6">
        <v>17</v>
      </c>
      <c r="U612" s="6">
        <v>0</v>
      </c>
      <c r="V612" s="6">
        <f t="shared" si="36"/>
        <v>17</v>
      </c>
      <c r="W612" s="1" t="s">
        <v>53</v>
      </c>
      <c r="X612" s="7">
        <f t="shared" si="37"/>
        <v>0.56666666666666665</v>
      </c>
      <c r="Y612" s="1">
        <f t="shared" si="38"/>
        <v>0</v>
      </c>
      <c r="Z612" s="6">
        <f t="shared" si="39"/>
        <v>0</v>
      </c>
    </row>
    <row r="613" spans="2:26" x14ac:dyDescent="0.25">
      <c r="B613" s="1" t="s">
        <v>27</v>
      </c>
      <c r="C613" s="1" t="s">
        <v>28</v>
      </c>
      <c r="D613" s="1" t="s">
        <v>134</v>
      </c>
      <c r="E613" s="1" t="s">
        <v>402</v>
      </c>
      <c r="F613" s="1" t="s">
        <v>1755</v>
      </c>
      <c r="G613" s="1" t="s">
        <v>1756</v>
      </c>
      <c r="H613" s="1" t="s">
        <v>561</v>
      </c>
      <c r="I613" s="1" t="s">
        <v>562</v>
      </c>
      <c r="J613" s="1" t="s">
        <v>1757</v>
      </c>
      <c r="K613" s="1" t="s">
        <v>1758</v>
      </c>
      <c r="L613" s="1" t="s">
        <v>56</v>
      </c>
      <c r="M613" s="1" t="s">
        <v>57</v>
      </c>
      <c r="N613" s="1" t="s">
        <v>1803</v>
      </c>
      <c r="O613" s="1" t="s">
        <v>1118</v>
      </c>
      <c r="P613" s="1" t="s">
        <v>1804</v>
      </c>
      <c r="Q613" s="5">
        <v>15</v>
      </c>
      <c r="R613" s="5">
        <v>50</v>
      </c>
      <c r="S613" s="1" t="s">
        <v>65</v>
      </c>
      <c r="T613" s="6">
        <v>35</v>
      </c>
      <c r="U613" s="6">
        <v>0</v>
      </c>
      <c r="V613" s="6">
        <f t="shared" si="36"/>
        <v>35</v>
      </c>
      <c r="W613" s="1" t="s">
        <v>53</v>
      </c>
      <c r="X613" s="7">
        <f t="shared" si="37"/>
        <v>1.1666666666666667</v>
      </c>
      <c r="Y613" s="1">
        <f t="shared" si="38"/>
        <v>1</v>
      </c>
      <c r="Z613" s="6">
        <f t="shared" si="39"/>
        <v>30</v>
      </c>
    </row>
    <row r="614" spans="2:26" x14ac:dyDescent="0.25">
      <c r="B614" s="1" t="s">
        <v>27</v>
      </c>
      <c r="C614" s="1" t="s">
        <v>28</v>
      </c>
      <c r="D614" s="1" t="s">
        <v>134</v>
      </c>
      <c r="E614" s="1" t="s">
        <v>402</v>
      </c>
      <c r="F614" s="1" t="s">
        <v>1755</v>
      </c>
      <c r="G614" s="1" t="s">
        <v>1756</v>
      </c>
      <c r="H614" s="1" t="s">
        <v>561</v>
      </c>
      <c r="I614" s="1" t="s">
        <v>562</v>
      </c>
      <c r="J614" s="1" t="s">
        <v>1757</v>
      </c>
      <c r="K614" s="1" t="s">
        <v>1758</v>
      </c>
      <c r="L614" s="1" t="s">
        <v>115</v>
      </c>
      <c r="M614" s="1" t="s">
        <v>116</v>
      </c>
      <c r="N614" s="1" t="s">
        <v>1805</v>
      </c>
      <c r="O614" s="1" t="s">
        <v>1118</v>
      </c>
      <c r="P614" s="1" t="s">
        <v>1806</v>
      </c>
      <c r="Q614" s="5">
        <v>15</v>
      </c>
      <c r="R614" s="5">
        <v>50</v>
      </c>
      <c r="S614" s="1" t="s">
        <v>65</v>
      </c>
      <c r="T614" s="6">
        <v>21</v>
      </c>
      <c r="U614" s="6">
        <v>0</v>
      </c>
      <c r="V614" s="6">
        <f t="shared" si="36"/>
        <v>21</v>
      </c>
      <c r="W614" s="1" t="s">
        <v>53</v>
      </c>
      <c r="X614" s="7">
        <f t="shared" si="37"/>
        <v>0.7</v>
      </c>
      <c r="Y614" s="1">
        <f t="shared" si="38"/>
        <v>0</v>
      </c>
      <c r="Z614" s="6">
        <f t="shared" si="39"/>
        <v>0</v>
      </c>
    </row>
    <row r="615" spans="2:26" x14ac:dyDescent="0.25">
      <c r="B615" s="1" t="s">
        <v>27</v>
      </c>
      <c r="C615" s="1" t="s">
        <v>28</v>
      </c>
      <c r="D615" s="1" t="s">
        <v>134</v>
      </c>
      <c r="E615" s="1" t="s">
        <v>402</v>
      </c>
      <c r="F615" s="1" t="s">
        <v>1755</v>
      </c>
      <c r="G615" s="1" t="s">
        <v>1756</v>
      </c>
      <c r="H615" s="1" t="s">
        <v>749</v>
      </c>
      <c r="I615" s="1" t="s">
        <v>750</v>
      </c>
      <c r="J615" s="1" t="s">
        <v>466</v>
      </c>
      <c r="K615" s="1" t="s">
        <v>467</v>
      </c>
      <c r="L615" s="1" t="s">
        <v>468</v>
      </c>
      <c r="M615" s="1" t="s">
        <v>469</v>
      </c>
      <c r="N615" s="1" t="s">
        <v>1807</v>
      </c>
      <c r="O615" s="1" t="s">
        <v>1118</v>
      </c>
      <c r="P615" s="1" t="s">
        <v>1808</v>
      </c>
      <c r="Q615" s="5">
        <v>15</v>
      </c>
      <c r="R615" s="5">
        <v>50</v>
      </c>
      <c r="S615" s="1" t="s">
        <v>65</v>
      </c>
      <c r="T615" s="6">
        <v>202</v>
      </c>
      <c r="U615" s="6">
        <v>0</v>
      </c>
      <c r="V615" s="6">
        <f t="shared" si="36"/>
        <v>202</v>
      </c>
      <c r="W615" s="1" t="s">
        <v>44</v>
      </c>
      <c r="X615" s="7">
        <f t="shared" si="37"/>
        <v>5.6111111111111107</v>
      </c>
      <c r="Y615" s="1">
        <f t="shared" si="38"/>
        <v>5</v>
      </c>
      <c r="Z615" s="6">
        <f t="shared" si="39"/>
        <v>180</v>
      </c>
    </row>
    <row r="616" spans="2:26" x14ac:dyDescent="0.25">
      <c r="B616" s="1" t="s">
        <v>27</v>
      </c>
      <c r="C616" s="1" t="s">
        <v>28</v>
      </c>
      <c r="D616" s="1" t="s">
        <v>134</v>
      </c>
      <c r="E616" s="1" t="s">
        <v>402</v>
      </c>
      <c r="F616" s="1" t="s">
        <v>1755</v>
      </c>
      <c r="G616" s="1" t="s">
        <v>1756</v>
      </c>
      <c r="H616" s="1" t="s">
        <v>749</v>
      </c>
      <c r="I616" s="1" t="s">
        <v>750</v>
      </c>
      <c r="J616" s="1" t="s">
        <v>466</v>
      </c>
      <c r="K616" s="1" t="s">
        <v>467</v>
      </c>
      <c r="L616" s="1" t="s">
        <v>37</v>
      </c>
      <c r="M616" s="1" t="s">
        <v>38</v>
      </c>
      <c r="N616" s="1" t="s">
        <v>1809</v>
      </c>
      <c r="O616" s="1" t="s">
        <v>1118</v>
      </c>
      <c r="P616" s="1" t="s">
        <v>1810</v>
      </c>
      <c r="Q616" s="5">
        <v>15</v>
      </c>
      <c r="R616" s="5">
        <v>50</v>
      </c>
      <c r="S616" s="1" t="s">
        <v>65</v>
      </c>
      <c r="T616" s="6">
        <v>1172</v>
      </c>
      <c r="U616" s="6">
        <v>0</v>
      </c>
      <c r="V616" s="6">
        <f t="shared" si="36"/>
        <v>1172</v>
      </c>
      <c r="W616" s="1" t="s">
        <v>53</v>
      </c>
      <c r="X616" s="7">
        <f t="shared" si="37"/>
        <v>39.06666666666667</v>
      </c>
      <c r="Y616" s="1">
        <f t="shared" si="38"/>
        <v>39</v>
      </c>
      <c r="Z616" s="6">
        <f t="shared" si="39"/>
        <v>1170</v>
      </c>
    </row>
    <row r="617" spans="2:26" x14ac:dyDescent="0.25">
      <c r="B617" s="1" t="s">
        <v>27</v>
      </c>
      <c r="C617" s="1" t="s">
        <v>28</v>
      </c>
      <c r="D617" s="1" t="s">
        <v>134</v>
      </c>
      <c r="E617" s="1" t="s">
        <v>402</v>
      </c>
      <c r="F617" s="1" t="s">
        <v>1755</v>
      </c>
      <c r="G617" s="1" t="s">
        <v>1756</v>
      </c>
      <c r="H617" s="1" t="s">
        <v>749</v>
      </c>
      <c r="I617" s="1" t="s">
        <v>750</v>
      </c>
      <c r="J617" s="1" t="s">
        <v>466</v>
      </c>
      <c r="K617" s="1" t="s">
        <v>467</v>
      </c>
      <c r="L617" s="1" t="s">
        <v>45</v>
      </c>
      <c r="M617" s="1" t="s">
        <v>46</v>
      </c>
      <c r="N617" s="1" t="s">
        <v>1811</v>
      </c>
      <c r="O617" s="1" t="s">
        <v>1118</v>
      </c>
      <c r="P617" s="1" t="s">
        <v>1812</v>
      </c>
      <c r="Q617" s="5">
        <v>15</v>
      </c>
      <c r="R617" s="5">
        <v>50</v>
      </c>
      <c r="S617" s="1" t="s">
        <v>65</v>
      </c>
      <c r="T617" s="6">
        <v>1</v>
      </c>
      <c r="U617" s="6">
        <v>0</v>
      </c>
      <c r="V617" s="6">
        <f t="shared" si="36"/>
        <v>1</v>
      </c>
      <c r="W617" s="1" t="s">
        <v>53</v>
      </c>
      <c r="X617" s="7">
        <f t="shared" si="37"/>
        <v>3.3333333333333333E-2</v>
      </c>
      <c r="Y617" s="1">
        <f t="shared" si="38"/>
        <v>0</v>
      </c>
      <c r="Z617" s="6">
        <f t="shared" si="39"/>
        <v>0</v>
      </c>
    </row>
    <row r="618" spans="2:26" x14ac:dyDescent="0.25">
      <c r="B618" s="1" t="s">
        <v>27</v>
      </c>
      <c r="C618" s="1" t="s">
        <v>28</v>
      </c>
      <c r="D618" s="1" t="s">
        <v>134</v>
      </c>
      <c r="E618" s="1" t="s">
        <v>402</v>
      </c>
      <c r="F618" s="1" t="s">
        <v>1755</v>
      </c>
      <c r="G618" s="1" t="s">
        <v>1756</v>
      </c>
      <c r="H618" s="1" t="s">
        <v>749</v>
      </c>
      <c r="I618" s="1" t="s">
        <v>750</v>
      </c>
      <c r="J618" s="1" t="s">
        <v>466</v>
      </c>
      <c r="K618" s="1" t="s">
        <v>467</v>
      </c>
      <c r="L618" s="1" t="s">
        <v>49</v>
      </c>
      <c r="M618" s="1" t="s">
        <v>50</v>
      </c>
      <c r="N618" s="1" t="s">
        <v>1813</v>
      </c>
      <c r="O618" s="1" t="s">
        <v>1118</v>
      </c>
      <c r="P618" s="1" t="s">
        <v>1814</v>
      </c>
      <c r="Q618" s="5">
        <v>15</v>
      </c>
      <c r="R618" s="5">
        <v>50</v>
      </c>
      <c r="S618" s="1" t="s">
        <v>65</v>
      </c>
      <c r="T618" s="6">
        <v>1565</v>
      </c>
      <c r="U618" s="6">
        <v>0</v>
      </c>
      <c r="V618" s="6">
        <f t="shared" si="36"/>
        <v>1565</v>
      </c>
      <c r="W618" s="1" t="s">
        <v>53</v>
      </c>
      <c r="X618" s="7">
        <f t="shared" si="37"/>
        <v>52.166666666666664</v>
      </c>
      <c r="Y618" s="1">
        <f t="shared" si="38"/>
        <v>52</v>
      </c>
      <c r="Z618" s="6">
        <f t="shared" si="39"/>
        <v>1560</v>
      </c>
    </row>
    <row r="619" spans="2:26" x14ac:dyDescent="0.25">
      <c r="B619" s="1" t="s">
        <v>27</v>
      </c>
      <c r="C619" s="1" t="s">
        <v>28</v>
      </c>
      <c r="D619" s="1" t="s">
        <v>134</v>
      </c>
      <c r="E619" s="1" t="s">
        <v>402</v>
      </c>
      <c r="F619" s="1" t="s">
        <v>1755</v>
      </c>
      <c r="G619" s="1" t="s">
        <v>1756</v>
      </c>
      <c r="H619" s="1" t="s">
        <v>749</v>
      </c>
      <c r="I619" s="1" t="s">
        <v>750</v>
      </c>
      <c r="J619" s="1" t="s">
        <v>466</v>
      </c>
      <c r="K619" s="1" t="s">
        <v>467</v>
      </c>
      <c r="L619" s="1" t="s">
        <v>56</v>
      </c>
      <c r="M619" s="1" t="s">
        <v>57</v>
      </c>
      <c r="N619" s="1" t="s">
        <v>1815</v>
      </c>
      <c r="O619" s="1" t="s">
        <v>1118</v>
      </c>
      <c r="P619" s="1" t="s">
        <v>1816</v>
      </c>
      <c r="Q619" s="5">
        <v>15</v>
      </c>
      <c r="R619" s="5">
        <v>50</v>
      </c>
      <c r="S619" s="1" t="s">
        <v>65</v>
      </c>
      <c r="T619" s="6">
        <v>232</v>
      </c>
      <c r="U619" s="6">
        <v>0</v>
      </c>
      <c r="V619" s="6">
        <f t="shared" si="36"/>
        <v>232</v>
      </c>
      <c r="W619" s="1" t="s">
        <v>53</v>
      </c>
      <c r="X619" s="7">
        <f t="shared" si="37"/>
        <v>7.7333333333333334</v>
      </c>
      <c r="Y619" s="1">
        <f t="shared" si="38"/>
        <v>7</v>
      </c>
      <c r="Z619" s="6">
        <f t="shared" si="39"/>
        <v>210</v>
      </c>
    </row>
    <row r="620" spans="2:26" x14ac:dyDescent="0.25">
      <c r="B620" s="1" t="s">
        <v>27</v>
      </c>
      <c r="C620" s="1" t="s">
        <v>28</v>
      </c>
      <c r="D620" s="1" t="s">
        <v>134</v>
      </c>
      <c r="E620" s="1" t="s">
        <v>402</v>
      </c>
      <c r="F620" s="1" t="s">
        <v>1755</v>
      </c>
      <c r="G620" s="1" t="s">
        <v>1756</v>
      </c>
      <c r="H620" s="1" t="s">
        <v>749</v>
      </c>
      <c r="I620" s="1" t="s">
        <v>750</v>
      </c>
      <c r="J620" s="1" t="s">
        <v>466</v>
      </c>
      <c r="K620" s="1" t="s">
        <v>467</v>
      </c>
      <c r="L620" s="1" t="s">
        <v>115</v>
      </c>
      <c r="M620" s="1" t="s">
        <v>116</v>
      </c>
      <c r="N620" s="1" t="s">
        <v>1817</v>
      </c>
      <c r="O620" s="1" t="s">
        <v>1118</v>
      </c>
      <c r="P620" s="1" t="s">
        <v>1818</v>
      </c>
      <c r="Q620" s="5">
        <v>15</v>
      </c>
      <c r="R620" s="5">
        <v>50</v>
      </c>
      <c r="S620" s="1" t="s">
        <v>65</v>
      </c>
      <c r="T620" s="6">
        <v>40</v>
      </c>
      <c r="U620" s="6">
        <v>0</v>
      </c>
      <c r="V620" s="6">
        <f t="shared" si="36"/>
        <v>40</v>
      </c>
      <c r="W620" s="1" t="s">
        <v>53</v>
      </c>
      <c r="X620" s="7">
        <f t="shared" si="37"/>
        <v>1.3333333333333333</v>
      </c>
      <c r="Y620" s="1">
        <f t="shared" si="38"/>
        <v>1</v>
      </c>
      <c r="Z620" s="6">
        <f t="shared" si="39"/>
        <v>30</v>
      </c>
    </row>
    <row r="621" spans="2:26" x14ac:dyDescent="0.25">
      <c r="B621" s="1" t="s">
        <v>27</v>
      </c>
      <c r="C621" s="1" t="s">
        <v>28</v>
      </c>
      <c r="D621" s="1" t="s">
        <v>134</v>
      </c>
      <c r="E621" s="1" t="s">
        <v>402</v>
      </c>
      <c r="F621" s="1" t="s">
        <v>1755</v>
      </c>
      <c r="G621" s="1" t="s">
        <v>1756</v>
      </c>
      <c r="H621" s="1" t="s">
        <v>394</v>
      </c>
      <c r="I621" s="1" t="s">
        <v>395</v>
      </c>
      <c r="J621" s="1" t="s">
        <v>466</v>
      </c>
      <c r="K621" s="1" t="s">
        <v>467</v>
      </c>
      <c r="L621" s="1" t="s">
        <v>468</v>
      </c>
      <c r="M621" s="1" t="s">
        <v>469</v>
      </c>
      <c r="N621" s="1" t="s">
        <v>1819</v>
      </c>
      <c r="O621" s="1" t="s">
        <v>1118</v>
      </c>
      <c r="P621" s="1" t="s">
        <v>1820</v>
      </c>
      <c r="Q621" s="5">
        <v>15</v>
      </c>
      <c r="R621" s="5">
        <v>50</v>
      </c>
      <c r="S621" s="1" t="s">
        <v>65</v>
      </c>
      <c r="T621" s="6">
        <v>311</v>
      </c>
      <c r="U621" s="6">
        <v>0</v>
      </c>
      <c r="V621" s="6">
        <f t="shared" si="36"/>
        <v>311</v>
      </c>
      <c r="W621" s="1" t="s">
        <v>44</v>
      </c>
      <c r="X621" s="7">
        <f t="shared" si="37"/>
        <v>8.6388888888888893</v>
      </c>
      <c r="Y621" s="1">
        <f t="shared" si="38"/>
        <v>8</v>
      </c>
      <c r="Z621" s="6">
        <f t="shared" si="39"/>
        <v>288</v>
      </c>
    </row>
    <row r="622" spans="2:26" x14ac:dyDescent="0.25">
      <c r="B622" s="1" t="s">
        <v>27</v>
      </c>
      <c r="C622" s="1" t="s">
        <v>28</v>
      </c>
      <c r="D622" s="1" t="s">
        <v>134</v>
      </c>
      <c r="E622" s="1" t="s">
        <v>402</v>
      </c>
      <c r="F622" s="1" t="s">
        <v>1755</v>
      </c>
      <c r="G622" s="1" t="s">
        <v>1756</v>
      </c>
      <c r="H622" s="1" t="s">
        <v>394</v>
      </c>
      <c r="I622" s="1" t="s">
        <v>395</v>
      </c>
      <c r="J622" s="1" t="s">
        <v>466</v>
      </c>
      <c r="K622" s="1" t="s">
        <v>467</v>
      </c>
      <c r="L622" s="1" t="s">
        <v>37</v>
      </c>
      <c r="M622" s="1" t="s">
        <v>38</v>
      </c>
      <c r="N622" s="1" t="s">
        <v>1821</v>
      </c>
      <c r="O622" s="1" t="s">
        <v>1118</v>
      </c>
      <c r="P622" s="1" t="s">
        <v>1822</v>
      </c>
      <c r="Q622" s="5">
        <v>15</v>
      </c>
      <c r="R622" s="5">
        <v>50</v>
      </c>
      <c r="S622" s="1" t="s">
        <v>65</v>
      </c>
      <c r="T622" s="6">
        <v>1745</v>
      </c>
      <c r="U622" s="6">
        <v>0</v>
      </c>
      <c r="V622" s="6">
        <f t="shared" si="36"/>
        <v>1745</v>
      </c>
      <c r="W622" s="1" t="s">
        <v>53</v>
      </c>
      <c r="X622" s="7">
        <f t="shared" si="37"/>
        <v>58.166666666666664</v>
      </c>
      <c r="Y622" s="1">
        <f t="shared" si="38"/>
        <v>58</v>
      </c>
      <c r="Z622" s="6">
        <f t="shared" si="39"/>
        <v>1740</v>
      </c>
    </row>
    <row r="623" spans="2:26" x14ac:dyDescent="0.25">
      <c r="B623" s="1" t="s">
        <v>27</v>
      </c>
      <c r="C623" s="1" t="s">
        <v>28</v>
      </c>
      <c r="D623" s="1" t="s">
        <v>134</v>
      </c>
      <c r="E623" s="1" t="s">
        <v>402</v>
      </c>
      <c r="F623" s="1" t="s">
        <v>1755</v>
      </c>
      <c r="G623" s="1" t="s">
        <v>1756</v>
      </c>
      <c r="H623" s="1" t="s">
        <v>394</v>
      </c>
      <c r="I623" s="1" t="s">
        <v>395</v>
      </c>
      <c r="J623" s="1" t="s">
        <v>466</v>
      </c>
      <c r="K623" s="1" t="s">
        <v>467</v>
      </c>
      <c r="L623" s="1" t="s">
        <v>45</v>
      </c>
      <c r="M623" s="1" t="s">
        <v>46</v>
      </c>
      <c r="N623" s="1" t="s">
        <v>1823</v>
      </c>
      <c r="O623" s="1" t="s">
        <v>1118</v>
      </c>
      <c r="P623" s="1" t="s">
        <v>1824</v>
      </c>
      <c r="Q623" s="5">
        <v>15</v>
      </c>
      <c r="R623" s="5">
        <v>50</v>
      </c>
      <c r="S623" s="1" t="s">
        <v>65</v>
      </c>
      <c r="T623" s="6">
        <v>23</v>
      </c>
      <c r="U623" s="6">
        <v>0</v>
      </c>
      <c r="V623" s="6">
        <f t="shared" si="36"/>
        <v>23</v>
      </c>
      <c r="W623" s="1" t="s">
        <v>53</v>
      </c>
      <c r="X623" s="7">
        <f t="shared" si="37"/>
        <v>0.76666666666666672</v>
      </c>
      <c r="Y623" s="1">
        <f t="shared" si="38"/>
        <v>0</v>
      </c>
      <c r="Z623" s="6">
        <f t="shared" si="39"/>
        <v>0</v>
      </c>
    </row>
    <row r="624" spans="2:26" x14ac:dyDescent="0.25">
      <c r="B624" s="1" t="s">
        <v>27</v>
      </c>
      <c r="C624" s="1" t="s">
        <v>28</v>
      </c>
      <c r="D624" s="1" t="s">
        <v>134</v>
      </c>
      <c r="E624" s="1" t="s">
        <v>402</v>
      </c>
      <c r="F624" s="1" t="s">
        <v>1755</v>
      </c>
      <c r="G624" s="1" t="s">
        <v>1756</v>
      </c>
      <c r="H624" s="1" t="s">
        <v>394</v>
      </c>
      <c r="I624" s="1" t="s">
        <v>395</v>
      </c>
      <c r="J624" s="1" t="s">
        <v>466</v>
      </c>
      <c r="K624" s="1" t="s">
        <v>467</v>
      </c>
      <c r="L624" s="1" t="s">
        <v>49</v>
      </c>
      <c r="M624" s="1" t="s">
        <v>50</v>
      </c>
      <c r="N624" s="1" t="s">
        <v>1825</v>
      </c>
      <c r="O624" s="1" t="s">
        <v>1118</v>
      </c>
      <c r="P624" s="1" t="s">
        <v>1826</v>
      </c>
      <c r="Q624" s="5">
        <v>15</v>
      </c>
      <c r="R624" s="5">
        <v>50</v>
      </c>
      <c r="S624" s="1" t="s">
        <v>65</v>
      </c>
      <c r="T624" s="6">
        <v>1425</v>
      </c>
      <c r="U624" s="6">
        <v>0</v>
      </c>
      <c r="V624" s="6">
        <f t="shared" si="36"/>
        <v>1425</v>
      </c>
      <c r="W624" s="1" t="s">
        <v>53</v>
      </c>
      <c r="X624" s="7">
        <f t="shared" si="37"/>
        <v>47.5</v>
      </c>
      <c r="Y624" s="1">
        <f t="shared" si="38"/>
        <v>47</v>
      </c>
      <c r="Z624" s="6">
        <f t="shared" si="39"/>
        <v>1410</v>
      </c>
    </row>
    <row r="625" spans="2:26" x14ac:dyDescent="0.25">
      <c r="B625" s="1" t="s">
        <v>27</v>
      </c>
      <c r="C625" s="1" t="s">
        <v>28</v>
      </c>
      <c r="D625" s="1" t="s">
        <v>134</v>
      </c>
      <c r="E625" s="1" t="s">
        <v>402</v>
      </c>
      <c r="F625" s="1" t="s">
        <v>1755</v>
      </c>
      <c r="G625" s="1" t="s">
        <v>1756</v>
      </c>
      <c r="H625" s="1" t="s">
        <v>394</v>
      </c>
      <c r="I625" s="1" t="s">
        <v>395</v>
      </c>
      <c r="J625" s="1" t="s">
        <v>466</v>
      </c>
      <c r="K625" s="1" t="s">
        <v>467</v>
      </c>
      <c r="L625" s="1" t="s">
        <v>56</v>
      </c>
      <c r="M625" s="1" t="s">
        <v>57</v>
      </c>
      <c r="N625" s="1" t="s">
        <v>1827</v>
      </c>
      <c r="O625" s="1" t="s">
        <v>1118</v>
      </c>
      <c r="P625" s="1" t="s">
        <v>1828</v>
      </c>
      <c r="Q625" s="5">
        <v>15</v>
      </c>
      <c r="R625" s="5">
        <v>50</v>
      </c>
      <c r="S625" s="1" t="s">
        <v>65</v>
      </c>
      <c r="T625" s="6">
        <v>314</v>
      </c>
      <c r="U625" s="6">
        <v>0</v>
      </c>
      <c r="V625" s="6">
        <f t="shared" si="36"/>
        <v>314</v>
      </c>
      <c r="W625" s="1" t="s">
        <v>53</v>
      </c>
      <c r="X625" s="7">
        <f t="shared" si="37"/>
        <v>10.466666666666667</v>
      </c>
      <c r="Y625" s="1">
        <f t="shared" si="38"/>
        <v>10</v>
      </c>
      <c r="Z625" s="6">
        <f t="shared" si="39"/>
        <v>300</v>
      </c>
    </row>
    <row r="626" spans="2:26" x14ac:dyDescent="0.25">
      <c r="B626" s="1" t="s">
        <v>27</v>
      </c>
      <c r="C626" s="1" t="s">
        <v>28</v>
      </c>
      <c r="D626" s="1" t="s">
        <v>134</v>
      </c>
      <c r="E626" s="1" t="s">
        <v>402</v>
      </c>
      <c r="F626" s="1" t="s">
        <v>1755</v>
      </c>
      <c r="G626" s="1" t="s">
        <v>1756</v>
      </c>
      <c r="H626" s="1" t="s">
        <v>394</v>
      </c>
      <c r="I626" s="1" t="s">
        <v>395</v>
      </c>
      <c r="J626" s="1" t="s">
        <v>466</v>
      </c>
      <c r="K626" s="1" t="s">
        <v>467</v>
      </c>
      <c r="L626" s="1" t="s">
        <v>115</v>
      </c>
      <c r="M626" s="1" t="s">
        <v>116</v>
      </c>
      <c r="N626" s="1" t="s">
        <v>1829</v>
      </c>
      <c r="O626" s="1" t="s">
        <v>1118</v>
      </c>
      <c r="P626" s="1" t="s">
        <v>1830</v>
      </c>
      <c r="Q626" s="5">
        <v>15</v>
      </c>
      <c r="R626" s="5">
        <v>50</v>
      </c>
      <c r="S626" s="1" t="s">
        <v>65</v>
      </c>
      <c r="T626" s="6">
        <v>84</v>
      </c>
      <c r="U626" s="6">
        <v>0</v>
      </c>
      <c r="V626" s="6">
        <f t="shared" si="36"/>
        <v>84</v>
      </c>
      <c r="W626" s="1" t="s">
        <v>53</v>
      </c>
      <c r="X626" s="7">
        <f t="shared" si="37"/>
        <v>2.8</v>
      </c>
      <c r="Y626" s="1">
        <f t="shared" si="38"/>
        <v>2</v>
      </c>
      <c r="Z626" s="6">
        <f t="shared" si="39"/>
        <v>60</v>
      </c>
    </row>
    <row r="627" spans="2:26" x14ac:dyDescent="0.25">
      <c r="B627" s="1" t="s">
        <v>27</v>
      </c>
      <c r="C627" s="1" t="s">
        <v>28</v>
      </c>
      <c r="D627" s="1" t="s">
        <v>134</v>
      </c>
      <c r="E627" s="1" t="s">
        <v>402</v>
      </c>
      <c r="F627" s="1" t="s">
        <v>1755</v>
      </c>
      <c r="G627" s="1" t="s">
        <v>1756</v>
      </c>
      <c r="H627" s="1" t="s">
        <v>589</v>
      </c>
      <c r="I627" s="1" t="s">
        <v>590</v>
      </c>
      <c r="J627" s="1" t="s">
        <v>1757</v>
      </c>
      <c r="K627" s="1" t="s">
        <v>1758</v>
      </c>
      <c r="L627" s="1" t="s">
        <v>468</v>
      </c>
      <c r="M627" s="1" t="s">
        <v>469</v>
      </c>
      <c r="N627" s="1" t="s">
        <v>1831</v>
      </c>
      <c r="O627" s="1" t="s">
        <v>1118</v>
      </c>
      <c r="P627" s="1" t="s">
        <v>1832</v>
      </c>
      <c r="Q627" s="5">
        <v>15</v>
      </c>
      <c r="R627" s="5">
        <v>50</v>
      </c>
      <c r="S627" s="1" t="s">
        <v>65</v>
      </c>
      <c r="T627" s="6">
        <v>158</v>
      </c>
      <c r="U627" s="6">
        <v>0</v>
      </c>
      <c r="V627" s="6">
        <f t="shared" si="36"/>
        <v>158</v>
      </c>
      <c r="W627" s="1" t="s">
        <v>44</v>
      </c>
      <c r="X627" s="7">
        <f t="shared" si="37"/>
        <v>4.3888888888888893</v>
      </c>
      <c r="Y627" s="1">
        <f t="shared" si="38"/>
        <v>4</v>
      </c>
      <c r="Z627" s="6">
        <f t="shared" si="39"/>
        <v>144</v>
      </c>
    </row>
    <row r="628" spans="2:26" x14ac:dyDescent="0.25">
      <c r="B628" s="1" t="s">
        <v>27</v>
      </c>
      <c r="C628" s="1" t="s">
        <v>28</v>
      </c>
      <c r="D628" s="1" t="s">
        <v>134</v>
      </c>
      <c r="E628" s="1" t="s">
        <v>402</v>
      </c>
      <c r="F628" s="1" t="s">
        <v>1755</v>
      </c>
      <c r="G628" s="1" t="s">
        <v>1756</v>
      </c>
      <c r="H628" s="1" t="s">
        <v>589</v>
      </c>
      <c r="I628" s="1" t="s">
        <v>590</v>
      </c>
      <c r="J628" s="1" t="s">
        <v>1757</v>
      </c>
      <c r="K628" s="1" t="s">
        <v>1758</v>
      </c>
      <c r="L628" s="1" t="s">
        <v>37</v>
      </c>
      <c r="M628" s="1" t="s">
        <v>38</v>
      </c>
      <c r="N628" s="1" t="s">
        <v>1833</v>
      </c>
      <c r="O628" s="1" t="s">
        <v>1118</v>
      </c>
      <c r="P628" s="1" t="s">
        <v>1834</v>
      </c>
      <c r="Q628" s="5">
        <v>15</v>
      </c>
      <c r="R628" s="5">
        <v>50</v>
      </c>
      <c r="S628" s="1" t="s">
        <v>65</v>
      </c>
      <c r="T628" s="6">
        <v>120</v>
      </c>
      <c r="U628" s="6">
        <v>0</v>
      </c>
      <c r="V628" s="6">
        <f t="shared" si="36"/>
        <v>120</v>
      </c>
      <c r="W628" s="1" t="s">
        <v>53</v>
      </c>
      <c r="X628" s="7">
        <f t="shared" si="37"/>
        <v>4</v>
      </c>
      <c r="Y628" s="1">
        <f t="shared" si="38"/>
        <v>4</v>
      </c>
      <c r="Z628" s="6">
        <f t="shared" si="39"/>
        <v>120</v>
      </c>
    </row>
    <row r="629" spans="2:26" x14ac:dyDescent="0.25">
      <c r="B629" s="1" t="s">
        <v>27</v>
      </c>
      <c r="C629" s="1" t="s">
        <v>28</v>
      </c>
      <c r="D629" s="1" t="s">
        <v>134</v>
      </c>
      <c r="E629" s="1" t="s">
        <v>402</v>
      </c>
      <c r="F629" s="1" t="s">
        <v>1755</v>
      </c>
      <c r="G629" s="1" t="s">
        <v>1756</v>
      </c>
      <c r="H629" s="1" t="s">
        <v>589</v>
      </c>
      <c r="I629" s="1" t="s">
        <v>590</v>
      </c>
      <c r="J629" s="1" t="s">
        <v>1757</v>
      </c>
      <c r="K629" s="1" t="s">
        <v>1758</v>
      </c>
      <c r="L629" s="1" t="s">
        <v>45</v>
      </c>
      <c r="M629" s="1" t="s">
        <v>46</v>
      </c>
      <c r="N629" s="1" t="s">
        <v>1835</v>
      </c>
      <c r="O629" s="1" t="s">
        <v>1118</v>
      </c>
      <c r="P629" s="1" t="s">
        <v>1836</v>
      </c>
      <c r="Q629" s="5">
        <v>15</v>
      </c>
      <c r="R629" s="5">
        <v>50</v>
      </c>
      <c r="S629" s="1" t="s">
        <v>65</v>
      </c>
      <c r="T629" s="6">
        <v>223</v>
      </c>
      <c r="U629" s="6">
        <v>0</v>
      </c>
      <c r="V629" s="6">
        <f t="shared" si="36"/>
        <v>223</v>
      </c>
      <c r="W629" s="1" t="s">
        <v>53</v>
      </c>
      <c r="X629" s="7">
        <f t="shared" si="37"/>
        <v>7.4333333333333336</v>
      </c>
      <c r="Y629" s="1">
        <f t="shared" si="38"/>
        <v>7</v>
      </c>
      <c r="Z629" s="6">
        <f t="shared" si="39"/>
        <v>210</v>
      </c>
    </row>
    <row r="630" spans="2:26" x14ac:dyDescent="0.25">
      <c r="B630" s="1" t="s">
        <v>27</v>
      </c>
      <c r="C630" s="1" t="s">
        <v>28</v>
      </c>
      <c r="D630" s="1" t="s">
        <v>134</v>
      </c>
      <c r="E630" s="1" t="s">
        <v>402</v>
      </c>
      <c r="F630" s="1" t="s">
        <v>1755</v>
      </c>
      <c r="G630" s="1" t="s">
        <v>1756</v>
      </c>
      <c r="H630" s="1" t="s">
        <v>589</v>
      </c>
      <c r="I630" s="1" t="s">
        <v>590</v>
      </c>
      <c r="J630" s="1" t="s">
        <v>1757</v>
      </c>
      <c r="K630" s="1" t="s">
        <v>1758</v>
      </c>
      <c r="L630" s="1" t="s">
        <v>49</v>
      </c>
      <c r="M630" s="1" t="s">
        <v>50</v>
      </c>
      <c r="N630" s="1" t="s">
        <v>1837</v>
      </c>
      <c r="O630" s="1" t="s">
        <v>1118</v>
      </c>
      <c r="P630" s="1" t="s">
        <v>1838</v>
      </c>
      <c r="Q630" s="5">
        <v>15</v>
      </c>
      <c r="R630" s="5">
        <v>50</v>
      </c>
      <c r="S630" s="1" t="s">
        <v>65</v>
      </c>
      <c r="T630" s="6">
        <v>193</v>
      </c>
      <c r="U630" s="6">
        <v>0</v>
      </c>
      <c r="V630" s="6">
        <f t="shared" si="36"/>
        <v>193</v>
      </c>
      <c r="W630" s="1" t="s">
        <v>53</v>
      </c>
      <c r="X630" s="7">
        <f t="shared" si="37"/>
        <v>6.4333333333333336</v>
      </c>
      <c r="Y630" s="1">
        <f t="shared" si="38"/>
        <v>6</v>
      </c>
      <c r="Z630" s="6">
        <f t="shared" si="39"/>
        <v>180</v>
      </c>
    </row>
    <row r="631" spans="2:26" x14ac:dyDescent="0.25">
      <c r="B631" s="1" t="s">
        <v>27</v>
      </c>
      <c r="C631" s="1" t="s">
        <v>28</v>
      </c>
      <c r="D631" s="1" t="s">
        <v>134</v>
      </c>
      <c r="E631" s="1" t="s">
        <v>402</v>
      </c>
      <c r="F631" s="1" t="s">
        <v>1755</v>
      </c>
      <c r="G631" s="1" t="s">
        <v>1756</v>
      </c>
      <c r="H631" s="1" t="s">
        <v>589</v>
      </c>
      <c r="I631" s="1" t="s">
        <v>590</v>
      </c>
      <c r="J631" s="1" t="s">
        <v>1757</v>
      </c>
      <c r="K631" s="1" t="s">
        <v>1758</v>
      </c>
      <c r="L631" s="1" t="s">
        <v>115</v>
      </c>
      <c r="M631" s="1" t="s">
        <v>116</v>
      </c>
      <c r="N631" s="1" t="s">
        <v>1839</v>
      </c>
      <c r="O631" s="1" t="s">
        <v>1118</v>
      </c>
      <c r="P631" s="1" t="s">
        <v>1840</v>
      </c>
      <c r="Q631" s="5">
        <v>15</v>
      </c>
      <c r="R631" s="5">
        <v>50</v>
      </c>
      <c r="S631" s="1" t="s">
        <v>65</v>
      </c>
      <c r="T631" s="6">
        <v>52</v>
      </c>
      <c r="U631" s="6">
        <v>0</v>
      </c>
      <c r="V631" s="6">
        <f t="shared" si="36"/>
        <v>52</v>
      </c>
      <c r="W631" s="1" t="s">
        <v>53</v>
      </c>
      <c r="X631" s="7">
        <f t="shared" si="37"/>
        <v>1.7333333333333334</v>
      </c>
      <c r="Y631" s="1">
        <f t="shared" si="38"/>
        <v>1</v>
      </c>
      <c r="Z631" s="6">
        <f t="shared" si="39"/>
        <v>30</v>
      </c>
    </row>
    <row r="632" spans="2:26" x14ac:dyDescent="0.25">
      <c r="B632" s="1" t="s">
        <v>27</v>
      </c>
      <c r="C632" s="1" t="s">
        <v>28</v>
      </c>
      <c r="D632" s="1" t="s">
        <v>134</v>
      </c>
      <c r="E632" s="1" t="s">
        <v>402</v>
      </c>
      <c r="F632" s="1" t="s">
        <v>1755</v>
      </c>
      <c r="G632" s="1" t="s">
        <v>1756</v>
      </c>
      <c r="H632" s="1" t="s">
        <v>1841</v>
      </c>
      <c r="I632" s="1" t="s">
        <v>1842</v>
      </c>
      <c r="J632" s="1" t="s">
        <v>1757</v>
      </c>
      <c r="K632" s="1" t="s">
        <v>1758</v>
      </c>
      <c r="L632" s="1" t="s">
        <v>468</v>
      </c>
      <c r="M632" s="1" t="s">
        <v>469</v>
      </c>
      <c r="N632" s="1" t="s">
        <v>1843</v>
      </c>
      <c r="O632" s="1" t="s">
        <v>1118</v>
      </c>
      <c r="P632" s="1" t="s">
        <v>1844</v>
      </c>
      <c r="Q632" s="5">
        <v>15</v>
      </c>
      <c r="R632" s="5">
        <v>50</v>
      </c>
      <c r="S632" s="1" t="s">
        <v>65</v>
      </c>
      <c r="T632" s="6">
        <v>1720</v>
      </c>
      <c r="U632" s="6">
        <v>0</v>
      </c>
      <c r="V632" s="6">
        <f t="shared" si="36"/>
        <v>1720</v>
      </c>
      <c r="W632" s="1" t="s">
        <v>44</v>
      </c>
      <c r="X632" s="7">
        <f t="shared" si="37"/>
        <v>47.777777777777779</v>
      </c>
      <c r="Y632" s="1">
        <f t="shared" si="38"/>
        <v>47</v>
      </c>
      <c r="Z632" s="6">
        <f t="shared" si="39"/>
        <v>1692</v>
      </c>
    </row>
    <row r="633" spans="2:26" x14ac:dyDescent="0.25">
      <c r="B633" s="1" t="s">
        <v>27</v>
      </c>
      <c r="C633" s="1" t="s">
        <v>28</v>
      </c>
      <c r="D633" s="1" t="s">
        <v>134</v>
      </c>
      <c r="E633" s="1" t="s">
        <v>402</v>
      </c>
      <c r="F633" s="1" t="s">
        <v>1755</v>
      </c>
      <c r="G633" s="1" t="s">
        <v>1756</v>
      </c>
      <c r="H633" s="1" t="s">
        <v>1841</v>
      </c>
      <c r="I633" s="1" t="s">
        <v>1842</v>
      </c>
      <c r="J633" s="1" t="s">
        <v>1757</v>
      </c>
      <c r="K633" s="1" t="s">
        <v>1758</v>
      </c>
      <c r="L633" s="1" t="s">
        <v>37</v>
      </c>
      <c r="M633" s="1" t="s">
        <v>38</v>
      </c>
      <c r="N633" s="1" t="s">
        <v>1845</v>
      </c>
      <c r="O633" s="1" t="s">
        <v>1118</v>
      </c>
      <c r="P633" s="1" t="s">
        <v>1846</v>
      </c>
      <c r="Q633" s="5">
        <v>15</v>
      </c>
      <c r="R633" s="5">
        <v>50</v>
      </c>
      <c r="S633" s="1" t="s">
        <v>65</v>
      </c>
      <c r="T633" s="6">
        <v>7578</v>
      </c>
      <c r="U633" s="6">
        <v>0</v>
      </c>
      <c r="V633" s="6">
        <f t="shared" si="36"/>
        <v>7578</v>
      </c>
      <c r="W633" s="1" t="s">
        <v>53</v>
      </c>
      <c r="X633" s="7">
        <f t="shared" si="37"/>
        <v>252.6</v>
      </c>
      <c r="Y633" s="1">
        <f t="shared" si="38"/>
        <v>252</v>
      </c>
      <c r="Z633" s="6">
        <f t="shared" si="39"/>
        <v>7560</v>
      </c>
    </row>
    <row r="634" spans="2:26" x14ac:dyDescent="0.25">
      <c r="B634" s="1" t="s">
        <v>27</v>
      </c>
      <c r="C634" s="1" t="s">
        <v>28</v>
      </c>
      <c r="D634" s="1" t="s">
        <v>134</v>
      </c>
      <c r="E634" s="1" t="s">
        <v>402</v>
      </c>
      <c r="F634" s="1" t="s">
        <v>1755</v>
      </c>
      <c r="G634" s="1" t="s">
        <v>1756</v>
      </c>
      <c r="H634" s="1" t="s">
        <v>1841</v>
      </c>
      <c r="I634" s="1" t="s">
        <v>1842</v>
      </c>
      <c r="J634" s="1" t="s">
        <v>1757</v>
      </c>
      <c r="K634" s="1" t="s">
        <v>1758</v>
      </c>
      <c r="L634" s="1" t="s">
        <v>45</v>
      </c>
      <c r="M634" s="1" t="s">
        <v>46</v>
      </c>
      <c r="N634" s="1" t="s">
        <v>1847</v>
      </c>
      <c r="O634" s="1" t="s">
        <v>1118</v>
      </c>
      <c r="P634" s="1" t="s">
        <v>1848</v>
      </c>
      <c r="Q634" s="5">
        <v>15</v>
      </c>
      <c r="R634" s="5">
        <v>50</v>
      </c>
      <c r="S634" s="1" t="s">
        <v>65</v>
      </c>
      <c r="T634" s="6">
        <v>7102</v>
      </c>
      <c r="U634" s="6">
        <v>0</v>
      </c>
      <c r="V634" s="6">
        <f t="shared" si="36"/>
        <v>7102</v>
      </c>
      <c r="W634" s="1" t="s">
        <v>53</v>
      </c>
      <c r="X634" s="7">
        <f t="shared" si="37"/>
        <v>236.73333333333332</v>
      </c>
      <c r="Y634" s="1">
        <f t="shared" si="38"/>
        <v>236</v>
      </c>
      <c r="Z634" s="6">
        <f t="shared" si="39"/>
        <v>7080</v>
      </c>
    </row>
    <row r="635" spans="2:26" x14ac:dyDescent="0.25">
      <c r="B635" s="1" t="s">
        <v>27</v>
      </c>
      <c r="C635" s="1" t="s">
        <v>28</v>
      </c>
      <c r="D635" s="1" t="s">
        <v>134</v>
      </c>
      <c r="E635" s="1" t="s">
        <v>402</v>
      </c>
      <c r="F635" s="1" t="s">
        <v>1755</v>
      </c>
      <c r="G635" s="1" t="s">
        <v>1756</v>
      </c>
      <c r="H635" s="1" t="s">
        <v>1841</v>
      </c>
      <c r="I635" s="1" t="s">
        <v>1842</v>
      </c>
      <c r="J635" s="1" t="s">
        <v>1757</v>
      </c>
      <c r="K635" s="1" t="s">
        <v>1758</v>
      </c>
      <c r="L635" s="1" t="s">
        <v>49</v>
      </c>
      <c r="M635" s="1" t="s">
        <v>50</v>
      </c>
      <c r="N635" s="1" t="s">
        <v>1849</v>
      </c>
      <c r="O635" s="1" t="s">
        <v>1118</v>
      </c>
      <c r="P635" s="1" t="s">
        <v>1850</v>
      </c>
      <c r="Q635" s="5">
        <v>15</v>
      </c>
      <c r="R635" s="5">
        <v>50</v>
      </c>
      <c r="S635" s="1" t="s">
        <v>65</v>
      </c>
      <c r="T635" s="6">
        <v>2797</v>
      </c>
      <c r="U635" s="6">
        <v>0</v>
      </c>
      <c r="V635" s="6">
        <f t="shared" si="36"/>
        <v>2797</v>
      </c>
      <c r="W635" s="1" t="s">
        <v>53</v>
      </c>
      <c r="X635" s="7">
        <f t="shared" si="37"/>
        <v>93.233333333333334</v>
      </c>
      <c r="Y635" s="1">
        <f t="shared" si="38"/>
        <v>93</v>
      </c>
      <c r="Z635" s="6">
        <f t="shared" si="39"/>
        <v>2790</v>
      </c>
    </row>
    <row r="636" spans="2:26" x14ac:dyDescent="0.25">
      <c r="B636" s="1" t="s">
        <v>27</v>
      </c>
      <c r="C636" s="1" t="s">
        <v>28</v>
      </c>
      <c r="D636" s="1" t="s">
        <v>134</v>
      </c>
      <c r="E636" s="1" t="s">
        <v>402</v>
      </c>
      <c r="F636" s="1" t="s">
        <v>1755</v>
      </c>
      <c r="G636" s="1" t="s">
        <v>1756</v>
      </c>
      <c r="H636" s="1" t="s">
        <v>1841</v>
      </c>
      <c r="I636" s="1" t="s">
        <v>1842</v>
      </c>
      <c r="J636" s="1" t="s">
        <v>1757</v>
      </c>
      <c r="K636" s="1" t="s">
        <v>1758</v>
      </c>
      <c r="L636" s="1" t="s">
        <v>56</v>
      </c>
      <c r="M636" s="1" t="s">
        <v>57</v>
      </c>
      <c r="N636" s="1" t="s">
        <v>1851</v>
      </c>
      <c r="O636" s="1" t="s">
        <v>1118</v>
      </c>
      <c r="P636" s="1" t="s">
        <v>1852</v>
      </c>
      <c r="Q636" s="5">
        <v>15</v>
      </c>
      <c r="R636" s="5">
        <v>50</v>
      </c>
      <c r="S636" s="1" t="s">
        <v>65</v>
      </c>
      <c r="T636" s="6">
        <v>1571</v>
      </c>
      <c r="U636" s="6">
        <v>0</v>
      </c>
      <c r="V636" s="6">
        <f t="shared" si="36"/>
        <v>1571</v>
      </c>
      <c r="W636" s="1" t="s">
        <v>53</v>
      </c>
      <c r="X636" s="7">
        <f t="shared" si="37"/>
        <v>52.366666666666667</v>
      </c>
      <c r="Y636" s="1">
        <f t="shared" si="38"/>
        <v>52</v>
      </c>
      <c r="Z636" s="6">
        <f t="shared" si="39"/>
        <v>1560</v>
      </c>
    </row>
    <row r="637" spans="2:26" x14ac:dyDescent="0.25">
      <c r="B637" s="1" t="s">
        <v>27</v>
      </c>
      <c r="C637" s="1" t="s">
        <v>28</v>
      </c>
      <c r="D637" s="1" t="s">
        <v>134</v>
      </c>
      <c r="E637" s="1" t="s">
        <v>402</v>
      </c>
      <c r="F637" s="1" t="s">
        <v>1755</v>
      </c>
      <c r="G637" s="1" t="s">
        <v>1756</v>
      </c>
      <c r="H637" s="1" t="s">
        <v>1841</v>
      </c>
      <c r="I637" s="1" t="s">
        <v>1842</v>
      </c>
      <c r="J637" s="1" t="s">
        <v>1757</v>
      </c>
      <c r="K637" s="1" t="s">
        <v>1758</v>
      </c>
      <c r="L637" s="1" t="s">
        <v>115</v>
      </c>
      <c r="M637" s="1" t="s">
        <v>116</v>
      </c>
      <c r="N637" s="1" t="s">
        <v>1853</v>
      </c>
      <c r="O637" s="1" t="s">
        <v>1118</v>
      </c>
      <c r="P637" s="1" t="s">
        <v>1854</v>
      </c>
      <c r="Q637" s="5">
        <v>15</v>
      </c>
      <c r="R637" s="5">
        <v>50</v>
      </c>
      <c r="S637" s="1" t="s">
        <v>65</v>
      </c>
      <c r="T637" s="6">
        <v>17</v>
      </c>
      <c r="U637" s="6">
        <v>0</v>
      </c>
      <c r="V637" s="6">
        <f t="shared" si="36"/>
        <v>17</v>
      </c>
      <c r="W637" s="1" t="s">
        <v>53</v>
      </c>
      <c r="X637" s="7">
        <f t="shared" si="37"/>
        <v>0.56666666666666665</v>
      </c>
      <c r="Y637" s="1">
        <f t="shared" si="38"/>
        <v>0</v>
      </c>
      <c r="Z637" s="6">
        <f t="shared" si="39"/>
        <v>0</v>
      </c>
    </row>
    <row r="638" spans="2:26" x14ac:dyDescent="0.25">
      <c r="B638" s="1" t="s">
        <v>27</v>
      </c>
      <c r="C638" s="1" t="s">
        <v>28</v>
      </c>
      <c r="D638" s="1" t="s">
        <v>134</v>
      </c>
      <c r="E638" s="1" t="s">
        <v>402</v>
      </c>
      <c r="F638" s="1" t="s">
        <v>1755</v>
      </c>
      <c r="G638" s="1" t="s">
        <v>1756</v>
      </c>
      <c r="H638" s="1" t="s">
        <v>182</v>
      </c>
      <c r="I638" s="1" t="s">
        <v>183</v>
      </c>
      <c r="J638" s="1" t="s">
        <v>1757</v>
      </c>
      <c r="K638" s="1" t="s">
        <v>1758</v>
      </c>
      <c r="L638" s="1" t="s">
        <v>468</v>
      </c>
      <c r="M638" s="1" t="s">
        <v>469</v>
      </c>
      <c r="N638" s="1" t="s">
        <v>1855</v>
      </c>
      <c r="O638" s="1" t="s">
        <v>1118</v>
      </c>
      <c r="P638" s="1" t="s">
        <v>1856</v>
      </c>
      <c r="Q638" s="5">
        <v>15</v>
      </c>
      <c r="R638" s="5">
        <v>50</v>
      </c>
      <c r="S638" s="1" t="s">
        <v>65</v>
      </c>
      <c r="T638" s="6">
        <v>98</v>
      </c>
      <c r="U638" s="6">
        <v>0</v>
      </c>
      <c r="V638" s="6">
        <f t="shared" si="36"/>
        <v>98</v>
      </c>
      <c r="W638" s="1" t="s">
        <v>44</v>
      </c>
      <c r="X638" s="7">
        <f t="shared" si="37"/>
        <v>2.7222222222222223</v>
      </c>
      <c r="Y638" s="1">
        <f t="shared" si="38"/>
        <v>2</v>
      </c>
      <c r="Z638" s="6">
        <f t="shared" si="39"/>
        <v>72</v>
      </c>
    </row>
    <row r="639" spans="2:26" x14ac:dyDescent="0.25">
      <c r="B639" s="1" t="s">
        <v>27</v>
      </c>
      <c r="C639" s="1" t="s">
        <v>28</v>
      </c>
      <c r="D639" s="1" t="s">
        <v>134</v>
      </c>
      <c r="E639" s="1" t="s">
        <v>402</v>
      </c>
      <c r="F639" s="1" t="s">
        <v>1755</v>
      </c>
      <c r="G639" s="1" t="s">
        <v>1756</v>
      </c>
      <c r="H639" s="1" t="s">
        <v>182</v>
      </c>
      <c r="I639" s="1" t="s">
        <v>183</v>
      </c>
      <c r="J639" s="1" t="s">
        <v>1757</v>
      </c>
      <c r="K639" s="1" t="s">
        <v>1758</v>
      </c>
      <c r="L639" s="1" t="s">
        <v>37</v>
      </c>
      <c r="M639" s="1" t="s">
        <v>38</v>
      </c>
      <c r="N639" s="1" t="s">
        <v>1857</v>
      </c>
      <c r="O639" s="1" t="s">
        <v>1118</v>
      </c>
      <c r="P639" s="1" t="s">
        <v>1858</v>
      </c>
      <c r="Q639" s="5">
        <v>15</v>
      </c>
      <c r="R639" s="5">
        <v>50</v>
      </c>
      <c r="S639" s="1" t="s">
        <v>65</v>
      </c>
      <c r="T639" s="6">
        <v>338</v>
      </c>
      <c r="U639" s="6">
        <v>0</v>
      </c>
      <c r="V639" s="6">
        <f t="shared" si="36"/>
        <v>338</v>
      </c>
      <c r="W639" s="1" t="s">
        <v>186</v>
      </c>
      <c r="X639" s="7">
        <f t="shared" si="37"/>
        <v>13</v>
      </c>
      <c r="Y639" s="1">
        <f t="shared" si="38"/>
        <v>13</v>
      </c>
      <c r="Z639" s="6">
        <f t="shared" si="39"/>
        <v>338</v>
      </c>
    </row>
    <row r="640" spans="2:26" x14ac:dyDescent="0.25">
      <c r="B640" s="1" t="s">
        <v>27</v>
      </c>
      <c r="C640" s="1" t="s">
        <v>28</v>
      </c>
      <c r="D640" s="1" t="s">
        <v>134</v>
      </c>
      <c r="E640" s="1" t="s">
        <v>402</v>
      </c>
      <c r="F640" s="1" t="s">
        <v>1755</v>
      </c>
      <c r="G640" s="1" t="s">
        <v>1756</v>
      </c>
      <c r="H640" s="1" t="s">
        <v>182</v>
      </c>
      <c r="I640" s="1" t="s">
        <v>183</v>
      </c>
      <c r="J640" s="1" t="s">
        <v>1757</v>
      </c>
      <c r="K640" s="1" t="s">
        <v>1758</v>
      </c>
      <c r="L640" s="1" t="s">
        <v>45</v>
      </c>
      <c r="M640" s="1" t="s">
        <v>46</v>
      </c>
      <c r="N640" s="1" t="s">
        <v>1859</v>
      </c>
      <c r="O640" s="1" t="s">
        <v>1118</v>
      </c>
      <c r="P640" s="1" t="s">
        <v>1860</v>
      </c>
      <c r="Q640" s="5">
        <v>15</v>
      </c>
      <c r="R640" s="5">
        <v>50</v>
      </c>
      <c r="S640" s="1" t="s">
        <v>65</v>
      </c>
      <c r="T640" s="6">
        <v>557</v>
      </c>
      <c r="U640" s="6">
        <v>0</v>
      </c>
      <c r="V640" s="6">
        <f t="shared" si="36"/>
        <v>557</v>
      </c>
      <c r="W640" s="1" t="s">
        <v>186</v>
      </c>
      <c r="X640" s="7">
        <f t="shared" si="37"/>
        <v>21.423076923076923</v>
      </c>
      <c r="Y640" s="1">
        <f t="shared" si="38"/>
        <v>21</v>
      </c>
      <c r="Z640" s="6">
        <f t="shared" si="39"/>
        <v>546</v>
      </c>
    </row>
    <row r="641" spans="2:26" x14ac:dyDescent="0.25">
      <c r="B641" s="1" t="s">
        <v>27</v>
      </c>
      <c r="C641" s="1" t="s">
        <v>28</v>
      </c>
      <c r="D641" s="1" t="s">
        <v>134</v>
      </c>
      <c r="E641" s="1" t="s">
        <v>402</v>
      </c>
      <c r="F641" s="1" t="s">
        <v>1755</v>
      </c>
      <c r="G641" s="1" t="s">
        <v>1756</v>
      </c>
      <c r="H641" s="1" t="s">
        <v>182</v>
      </c>
      <c r="I641" s="1" t="s">
        <v>183</v>
      </c>
      <c r="J641" s="1" t="s">
        <v>1757</v>
      </c>
      <c r="K641" s="1" t="s">
        <v>1758</v>
      </c>
      <c r="L641" s="1" t="s">
        <v>49</v>
      </c>
      <c r="M641" s="1" t="s">
        <v>50</v>
      </c>
      <c r="N641" s="1" t="s">
        <v>1861</v>
      </c>
      <c r="O641" s="1" t="s">
        <v>1118</v>
      </c>
      <c r="P641" s="1" t="s">
        <v>1862</v>
      </c>
      <c r="Q641" s="5">
        <v>15</v>
      </c>
      <c r="R641" s="5">
        <v>50</v>
      </c>
      <c r="S641" s="1" t="s">
        <v>65</v>
      </c>
      <c r="T641" s="6">
        <v>357</v>
      </c>
      <c r="U641" s="6">
        <v>0</v>
      </c>
      <c r="V641" s="6">
        <f t="shared" si="36"/>
        <v>357</v>
      </c>
      <c r="W641" s="1" t="s">
        <v>186</v>
      </c>
      <c r="X641" s="7">
        <f t="shared" si="37"/>
        <v>13.73076923076923</v>
      </c>
      <c r="Y641" s="1">
        <f t="shared" si="38"/>
        <v>13</v>
      </c>
      <c r="Z641" s="6">
        <f t="shared" si="39"/>
        <v>338</v>
      </c>
    </row>
    <row r="642" spans="2:26" x14ac:dyDescent="0.25">
      <c r="B642" s="1" t="s">
        <v>27</v>
      </c>
      <c r="C642" s="1" t="s">
        <v>28</v>
      </c>
      <c r="D642" s="1" t="s">
        <v>134</v>
      </c>
      <c r="E642" s="1" t="s">
        <v>402</v>
      </c>
      <c r="F642" s="1" t="s">
        <v>1755</v>
      </c>
      <c r="G642" s="1" t="s">
        <v>1756</v>
      </c>
      <c r="H642" s="1" t="s">
        <v>182</v>
      </c>
      <c r="I642" s="1" t="s">
        <v>183</v>
      </c>
      <c r="J642" s="1" t="s">
        <v>1757</v>
      </c>
      <c r="K642" s="1" t="s">
        <v>1758</v>
      </c>
      <c r="L642" s="1" t="s">
        <v>56</v>
      </c>
      <c r="M642" s="1" t="s">
        <v>57</v>
      </c>
      <c r="N642" s="1" t="s">
        <v>1863</v>
      </c>
      <c r="O642" s="1" t="s">
        <v>1118</v>
      </c>
      <c r="P642" s="1" t="s">
        <v>1864</v>
      </c>
      <c r="Q642" s="5">
        <v>15</v>
      </c>
      <c r="R642" s="5">
        <v>50</v>
      </c>
      <c r="S642" s="1" t="s">
        <v>65</v>
      </c>
      <c r="T642" s="6">
        <v>300</v>
      </c>
      <c r="U642" s="6">
        <v>0</v>
      </c>
      <c r="V642" s="6">
        <f t="shared" si="36"/>
        <v>300</v>
      </c>
      <c r="W642" s="1" t="s">
        <v>194</v>
      </c>
      <c r="X642" s="7">
        <f t="shared" si="37"/>
        <v>12.5</v>
      </c>
      <c r="Y642" s="1">
        <f t="shared" si="38"/>
        <v>12</v>
      </c>
      <c r="Z642" s="6">
        <f t="shared" si="39"/>
        <v>288</v>
      </c>
    </row>
    <row r="643" spans="2:26" x14ac:dyDescent="0.25">
      <c r="B643" s="1" t="s">
        <v>27</v>
      </c>
      <c r="C643" s="1" t="s">
        <v>28</v>
      </c>
      <c r="D643" s="1" t="s">
        <v>134</v>
      </c>
      <c r="E643" s="1" t="s">
        <v>402</v>
      </c>
      <c r="F643" s="1" t="s">
        <v>1755</v>
      </c>
      <c r="G643" s="1" t="s">
        <v>1756</v>
      </c>
      <c r="H643" s="1" t="s">
        <v>182</v>
      </c>
      <c r="I643" s="1" t="s">
        <v>183</v>
      </c>
      <c r="J643" s="1" t="s">
        <v>1757</v>
      </c>
      <c r="K643" s="1" t="s">
        <v>1758</v>
      </c>
      <c r="L643" s="1" t="s">
        <v>115</v>
      </c>
      <c r="M643" s="1" t="s">
        <v>116</v>
      </c>
      <c r="N643" s="1" t="s">
        <v>1865</v>
      </c>
      <c r="O643" s="1" t="s">
        <v>1118</v>
      </c>
      <c r="P643" s="1" t="s">
        <v>1866</v>
      </c>
      <c r="Q643" s="5">
        <v>15</v>
      </c>
      <c r="R643" s="5">
        <v>50</v>
      </c>
      <c r="S643" s="1" t="s">
        <v>65</v>
      </c>
      <c r="T643" s="6">
        <v>118</v>
      </c>
      <c r="U643" s="6">
        <v>0</v>
      </c>
      <c r="V643" s="6">
        <f t="shared" ref="V643:V705" si="40">SUM(T643:U643)</f>
        <v>118</v>
      </c>
      <c r="W643" s="1" t="s">
        <v>53</v>
      </c>
      <c r="X643" s="7">
        <f t="shared" ref="X643:X705" si="41">SUM(V643/W643)</f>
        <v>3.9333333333333331</v>
      </c>
      <c r="Y643" s="1">
        <f t="shared" ref="Y643:Y705" si="42">ROUNDDOWN(X643,0)</f>
        <v>3</v>
      </c>
      <c r="Z643" s="6">
        <f t="shared" ref="Z643:Z705" si="43">SUM(Y643*W643)</f>
        <v>90</v>
      </c>
    </row>
    <row r="644" spans="2:26" x14ac:dyDescent="0.25">
      <c r="B644" s="1" t="s">
        <v>27</v>
      </c>
      <c r="C644" s="1" t="s">
        <v>28</v>
      </c>
      <c r="D644" s="1" t="s">
        <v>238</v>
      </c>
      <c r="E644" s="1" t="s">
        <v>970</v>
      </c>
      <c r="F644" s="1" t="s">
        <v>1867</v>
      </c>
      <c r="G644" s="1" t="s">
        <v>1868</v>
      </c>
      <c r="H644" s="1" t="s">
        <v>1869</v>
      </c>
      <c r="I644" s="1" t="s">
        <v>1870</v>
      </c>
      <c r="J644" s="1" t="s">
        <v>761</v>
      </c>
      <c r="K644" s="1" t="s">
        <v>762</v>
      </c>
      <c r="L644" s="1" t="s">
        <v>115</v>
      </c>
      <c r="M644" s="1" t="s">
        <v>116</v>
      </c>
      <c r="N644" s="1" t="s">
        <v>1871</v>
      </c>
      <c r="O644" s="1" t="s">
        <v>412</v>
      </c>
      <c r="P644" s="1" t="s">
        <v>1872</v>
      </c>
      <c r="Q644" s="5">
        <v>10.1</v>
      </c>
      <c r="R644" s="5">
        <v>25</v>
      </c>
      <c r="S644" s="1" t="s">
        <v>65</v>
      </c>
      <c r="T644" s="6">
        <v>0</v>
      </c>
      <c r="U644" s="6">
        <v>0</v>
      </c>
      <c r="V644" s="6">
        <f t="shared" si="40"/>
        <v>0</v>
      </c>
      <c r="W644" s="1" t="s">
        <v>978</v>
      </c>
      <c r="X644" s="7">
        <f t="shared" si="41"/>
        <v>0</v>
      </c>
      <c r="Y644" s="1">
        <f t="shared" si="42"/>
        <v>0</v>
      </c>
      <c r="Z644" s="6">
        <f t="shared" si="43"/>
        <v>0</v>
      </c>
    </row>
    <row r="645" spans="2:26" x14ac:dyDescent="0.25">
      <c r="B645" s="1" t="s">
        <v>27</v>
      </c>
      <c r="C645" s="1" t="s">
        <v>28</v>
      </c>
      <c r="D645" s="1" t="s">
        <v>238</v>
      </c>
      <c r="E645" s="1" t="s">
        <v>970</v>
      </c>
      <c r="F645" s="1" t="s">
        <v>1867</v>
      </c>
      <c r="G645" s="1" t="s">
        <v>1868</v>
      </c>
      <c r="H645" s="1" t="s">
        <v>1873</v>
      </c>
      <c r="I645" s="1" t="s">
        <v>1874</v>
      </c>
      <c r="J645" s="1" t="s">
        <v>1590</v>
      </c>
      <c r="K645" s="1" t="s">
        <v>1591</v>
      </c>
      <c r="L645" s="1" t="s">
        <v>115</v>
      </c>
      <c r="M645" s="1" t="s">
        <v>116</v>
      </c>
      <c r="N645" s="1" t="s">
        <v>1875</v>
      </c>
      <c r="O645" s="1" t="s">
        <v>412</v>
      </c>
      <c r="P645" s="1" t="s">
        <v>1876</v>
      </c>
      <c r="Q645" s="5">
        <v>10.1</v>
      </c>
      <c r="R645" s="5">
        <v>25</v>
      </c>
      <c r="S645" s="1" t="s">
        <v>77</v>
      </c>
      <c r="T645" s="6">
        <v>0</v>
      </c>
      <c r="U645" s="6">
        <v>0</v>
      </c>
      <c r="V645" s="6">
        <f t="shared" si="40"/>
        <v>0</v>
      </c>
      <c r="W645" s="1" t="s">
        <v>978</v>
      </c>
      <c r="X645" s="7">
        <f t="shared" si="41"/>
        <v>0</v>
      </c>
      <c r="Y645" s="1">
        <f t="shared" si="42"/>
        <v>0</v>
      </c>
      <c r="Z645" s="6">
        <f t="shared" si="43"/>
        <v>0</v>
      </c>
    </row>
    <row r="646" spans="2:26" x14ac:dyDescent="0.25">
      <c r="B646" s="1" t="s">
        <v>27</v>
      </c>
      <c r="C646" s="1" t="s">
        <v>28</v>
      </c>
      <c r="D646" s="1" t="s">
        <v>238</v>
      </c>
      <c r="E646" s="1" t="s">
        <v>970</v>
      </c>
      <c r="F646" s="1" t="s">
        <v>1867</v>
      </c>
      <c r="G646" s="1" t="s">
        <v>1868</v>
      </c>
      <c r="H646" s="1" t="s">
        <v>1588</v>
      </c>
      <c r="I646" s="1" t="s">
        <v>1589</v>
      </c>
      <c r="J646" s="1" t="s">
        <v>1590</v>
      </c>
      <c r="K646" s="1" t="s">
        <v>1591</v>
      </c>
      <c r="L646" s="1" t="s">
        <v>115</v>
      </c>
      <c r="M646" s="1" t="s">
        <v>116</v>
      </c>
      <c r="N646" s="1" t="s">
        <v>1877</v>
      </c>
      <c r="O646" s="1" t="s">
        <v>412</v>
      </c>
      <c r="P646" s="1" t="s">
        <v>1878</v>
      </c>
      <c r="Q646" s="5">
        <v>10.1</v>
      </c>
      <c r="R646" s="5">
        <v>25</v>
      </c>
      <c r="S646" s="1" t="s">
        <v>77</v>
      </c>
      <c r="T646" s="6">
        <v>0</v>
      </c>
      <c r="U646" s="6">
        <v>0</v>
      </c>
      <c r="V646" s="6">
        <f t="shared" si="40"/>
        <v>0</v>
      </c>
      <c r="W646" s="1" t="s">
        <v>978</v>
      </c>
      <c r="X646" s="7">
        <f t="shared" si="41"/>
        <v>0</v>
      </c>
      <c r="Y646" s="1">
        <f t="shared" si="42"/>
        <v>0</v>
      </c>
      <c r="Z646" s="6">
        <f t="shared" si="43"/>
        <v>0</v>
      </c>
    </row>
    <row r="647" spans="2:26" x14ac:dyDescent="0.25">
      <c r="B647" s="1" t="s">
        <v>27</v>
      </c>
      <c r="C647" s="1" t="s">
        <v>28</v>
      </c>
      <c r="D647" s="1" t="s">
        <v>72</v>
      </c>
      <c r="E647" s="1" t="s">
        <v>970</v>
      </c>
      <c r="F647" s="1" t="s">
        <v>1879</v>
      </c>
      <c r="G647" s="1" t="s">
        <v>1880</v>
      </c>
      <c r="H647" s="1" t="s">
        <v>33</v>
      </c>
      <c r="I647" s="1" t="s">
        <v>34</v>
      </c>
      <c r="J647" s="1" t="s">
        <v>1115</v>
      </c>
      <c r="K647" s="1" t="s">
        <v>1116</v>
      </c>
      <c r="L647" s="1" t="s">
        <v>468</v>
      </c>
      <c r="M647" s="1" t="s">
        <v>469</v>
      </c>
      <c r="N647" s="1" t="s">
        <v>1881</v>
      </c>
      <c r="O647" s="1" t="s">
        <v>976</v>
      </c>
      <c r="P647" s="1" t="s">
        <v>1882</v>
      </c>
      <c r="Q647" s="5">
        <v>16.100000000000001</v>
      </c>
      <c r="R647" s="5">
        <v>35</v>
      </c>
      <c r="S647" s="1" t="s">
        <v>65</v>
      </c>
      <c r="T647" s="6">
        <v>112</v>
      </c>
      <c r="U647" s="6">
        <v>0</v>
      </c>
      <c r="V647" s="6">
        <f t="shared" si="40"/>
        <v>112</v>
      </c>
      <c r="W647" s="1" t="s">
        <v>235</v>
      </c>
      <c r="X647" s="7">
        <f t="shared" si="41"/>
        <v>1.8666666666666667</v>
      </c>
      <c r="Y647" s="1">
        <f t="shared" si="42"/>
        <v>1</v>
      </c>
      <c r="Z647" s="6">
        <f t="shared" si="43"/>
        <v>60</v>
      </c>
    </row>
    <row r="648" spans="2:26" x14ac:dyDescent="0.25">
      <c r="B648" s="1" t="s">
        <v>27</v>
      </c>
      <c r="C648" s="1" t="s">
        <v>28</v>
      </c>
      <c r="D648" s="1" t="s">
        <v>72</v>
      </c>
      <c r="E648" s="1" t="s">
        <v>970</v>
      </c>
      <c r="F648" s="1" t="s">
        <v>1879</v>
      </c>
      <c r="G648" s="1" t="s">
        <v>1880</v>
      </c>
      <c r="H648" s="1" t="s">
        <v>33</v>
      </c>
      <c r="I648" s="1" t="s">
        <v>34</v>
      </c>
      <c r="J648" s="1" t="s">
        <v>1115</v>
      </c>
      <c r="K648" s="1" t="s">
        <v>1116</v>
      </c>
      <c r="L648" s="1" t="s">
        <v>49</v>
      </c>
      <c r="M648" s="1" t="s">
        <v>50</v>
      </c>
      <c r="N648" s="1" t="s">
        <v>1883</v>
      </c>
      <c r="O648" s="1" t="s">
        <v>976</v>
      </c>
      <c r="P648" s="1" t="s">
        <v>1884</v>
      </c>
      <c r="Q648" s="5">
        <v>16.100000000000001</v>
      </c>
      <c r="R648" s="5">
        <v>35</v>
      </c>
      <c r="S648" s="1" t="s">
        <v>65</v>
      </c>
      <c r="T648" s="6">
        <v>5</v>
      </c>
      <c r="U648" s="6">
        <v>0</v>
      </c>
      <c r="V648" s="6">
        <f t="shared" si="40"/>
        <v>5</v>
      </c>
      <c r="W648" s="1" t="s">
        <v>111</v>
      </c>
      <c r="X648" s="7">
        <f t="shared" si="41"/>
        <v>0.10416666666666667</v>
      </c>
      <c r="Y648" s="1">
        <f t="shared" si="42"/>
        <v>0</v>
      </c>
      <c r="Z648" s="6">
        <f t="shared" si="43"/>
        <v>0</v>
      </c>
    </row>
    <row r="649" spans="2:26" x14ac:dyDescent="0.25">
      <c r="B649" s="1" t="s">
        <v>27</v>
      </c>
      <c r="C649" s="1" t="s">
        <v>28</v>
      </c>
      <c r="D649" s="1" t="s">
        <v>72</v>
      </c>
      <c r="E649" s="1" t="s">
        <v>970</v>
      </c>
      <c r="F649" s="1" t="s">
        <v>1879</v>
      </c>
      <c r="G649" s="1" t="s">
        <v>1880</v>
      </c>
      <c r="H649" s="1" t="s">
        <v>33</v>
      </c>
      <c r="I649" s="1" t="s">
        <v>34</v>
      </c>
      <c r="J649" s="1" t="s">
        <v>1115</v>
      </c>
      <c r="K649" s="1" t="s">
        <v>1116</v>
      </c>
      <c r="L649" s="1" t="s">
        <v>56</v>
      </c>
      <c r="M649" s="1" t="s">
        <v>57</v>
      </c>
      <c r="N649" s="1" t="s">
        <v>1885</v>
      </c>
      <c r="O649" s="1" t="s">
        <v>976</v>
      </c>
      <c r="P649" s="1" t="s">
        <v>1886</v>
      </c>
      <c r="Q649" s="5">
        <v>16.100000000000001</v>
      </c>
      <c r="R649" s="5">
        <v>35</v>
      </c>
      <c r="S649" s="1" t="s">
        <v>65</v>
      </c>
      <c r="T649" s="6">
        <v>26</v>
      </c>
      <c r="U649" s="6">
        <v>0</v>
      </c>
      <c r="V649" s="6">
        <f t="shared" si="40"/>
        <v>26</v>
      </c>
      <c r="W649" s="1" t="s">
        <v>111</v>
      </c>
      <c r="X649" s="7">
        <f t="shared" si="41"/>
        <v>0.54166666666666663</v>
      </c>
      <c r="Y649" s="1">
        <f t="shared" si="42"/>
        <v>0</v>
      </c>
      <c r="Z649" s="6">
        <f t="shared" si="43"/>
        <v>0</v>
      </c>
    </row>
    <row r="650" spans="2:26" x14ac:dyDescent="0.25">
      <c r="B650" s="1" t="s">
        <v>27</v>
      </c>
      <c r="C650" s="1" t="s">
        <v>28</v>
      </c>
      <c r="D650" s="1" t="s">
        <v>72</v>
      </c>
      <c r="E650" s="1" t="s">
        <v>970</v>
      </c>
      <c r="F650" s="1" t="s">
        <v>1879</v>
      </c>
      <c r="G650" s="1" t="s">
        <v>1880</v>
      </c>
      <c r="H650" s="1" t="s">
        <v>33</v>
      </c>
      <c r="I650" s="1" t="s">
        <v>34</v>
      </c>
      <c r="J650" s="1" t="s">
        <v>1115</v>
      </c>
      <c r="K650" s="1" t="s">
        <v>1116</v>
      </c>
      <c r="L650" s="1" t="s">
        <v>115</v>
      </c>
      <c r="M650" s="1" t="s">
        <v>116</v>
      </c>
      <c r="N650" s="1" t="s">
        <v>1887</v>
      </c>
      <c r="O650" s="1" t="s">
        <v>976</v>
      </c>
      <c r="P650" s="1" t="s">
        <v>1888</v>
      </c>
      <c r="Q650" s="5">
        <v>16.100000000000001</v>
      </c>
      <c r="R650" s="5">
        <v>35</v>
      </c>
      <c r="S650" s="1" t="s">
        <v>65</v>
      </c>
      <c r="T650" s="6">
        <v>0</v>
      </c>
      <c r="U650" s="6">
        <v>0</v>
      </c>
      <c r="V650" s="6">
        <f t="shared" si="40"/>
        <v>0</v>
      </c>
      <c r="W650" s="1" t="s">
        <v>111</v>
      </c>
      <c r="X650" s="7">
        <f t="shared" si="41"/>
        <v>0</v>
      </c>
      <c r="Y650" s="1">
        <f t="shared" si="42"/>
        <v>0</v>
      </c>
      <c r="Z650" s="6">
        <f t="shared" si="43"/>
        <v>0</v>
      </c>
    </row>
    <row r="651" spans="2:26" x14ac:dyDescent="0.25">
      <c r="B651" s="1" t="s">
        <v>27</v>
      </c>
      <c r="C651" s="1" t="s">
        <v>28</v>
      </c>
      <c r="D651" s="1" t="s">
        <v>72</v>
      </c>
      <c r="E651" s="1" t="s">
        <v>970</v>
      </c>
      <c r="F651" s="1" t="s">
        <v>1879</v>
      </c>
      <c r="G651" s="1" t="s">
        <v>1880</v>
      </c>
      <c r="H651" s="1" t="s">
        <v>500</v>
      </c>
      <c r="I651" s="1" t="s">
        <v>223</v>
      </c>
      <c r="J651" s="1" t="s">
        <v>1115</v>
      </c>
      <c r="K651" s="1" t="s">
        <v>1116</v>
      </c>
      <c r="L651" s="1" t="s">
        <v>468</v>
      </c>
      <c r="M651" s="1" t="s">
        <v>469</v>
      </c>
      <c r="N651" s="1" t="s">
        <v>1889</v>
      </c>
      <c r="O651" s="1" t="s">
        <v>976</v>
      </c>
      <c r="P651" s="1" t="s">
        <v>1890</v>
      </c>
      <c r="Q651" s="5">
        <v>16.100000000000001</v>
      </c>
      <c r="R651" s="5">
        <v>35</v>
      </c>
      <c r="S651" s="1" t="s">
        <v>65</v>
      </c>
      <c r="T651" s="6">
        <v>7</v>
      </c>
      <c r="U651" s="6">
        <v>0</v>
      </c>
      <c r="V651" s="6">
        <f t="shared" si="40"/>
        <v>7</v>
      </c>
      <c r="W651" s="1" t="s">
        <v>235</v>
      </c>
      <c r="X651" s="7">
        <f t="shared" si="41"/>
        <v>0.11666666666666667</v>
      </c>
      <c r="Y651" s="1">
        <f t="shared" si="42"/>
        <v>0</v>
      </c>
      <c r="Z651" s="6">
        <f t="shared" si="43"/>
        <v>0</v>
      </c>
    </row>
    <row r="652" spans="2:26" x14ac:dyDescent="0.25">
      <c r="B652" s="1" t="s">
        <v>27</v>
      </c>
      <c r="C652" s="1" t="s">
        <v>28</v>
      </c>
      <c r="D652" s="1" t="s">
        <v>72</v>
      </c>
      <c r="E652" s="1" t="s">
        <v>970</v>
      </c>
      <c r="F652" s="1" t="s">
        <v>1879</v>
      </c>
      <c r="G652" s="1" t="s">
        <v>1880</v>
      </c>
      <c r="H652" s="1" t="s">
        <v>500</v>
      </c>
      <c r="I652" s="1" t="s">
        <v>223</v>
      </c>
      <c r="J652" s="1" t="s">
        <v>1115</v>
      </c>
      <c r="K652" s="1" t="s">
        <v>1116</v>
      </c>
      <c r="L652" s="1" t="s">
        <v>37</v>
      </c>
      <c r="M652" s="1" t="s">
        <v>38</v>
      </c>
      <c r="N652" s="1" t="s">
        <v>1891</v>
      </c>
      <c r="O652" s="1" t="s">
        <v>976</v>
      </c>
      <c r="P652" s="1" t="s">
        <v>1892</v>
      </c>
      <c r="Q652" s="5">
        <v>16.100000000000001</v>
      </c>
      <c r="R652" s="5">
        <v>35</v>
      </c>
      <c r="S652" s="1" t="s">
        <v>65</v>
      </c>
      <c r="T652" s="6">
        <v>49</v>
      </c>
      <c r="U652" s="6">
        <v>0</v>
      </c>
      <c r="V652" s="6">
        <f t="shared" si="40"/>
        <v>49</v>
      </c>
      <c r="W652" s="1" t="s">
        <v>235</v>
      </c>
      <c r="X652" s="7">
        <f t="shared" si="41"/>
        <v>0.81666666666666665</v>
      </c>
      <c r="Y652" s="1">
        <f t="shared" si="42"/>
        <v>0</v>
      </c>
      <c r="Z652" s="6">
        <f t="shared" si="43"/>
        <v>0</v>
      </c>
    </row>
    <row r="653" spans="2:26" x14ac:dyDescent="0.25">
      <c r="B653" s="1" t="s">
        <v>27</v>
      </c>
      <c r="C653" s="1" t="s">
        <v>28</v>
      </c>
      <c r="D653" s="1" t="s">
        <v>72</v>
      </c>
      <c r="E653" s="1" t="s">
        <v>970</v>
      </c>
      <c r="F653" s="1" t="s">
        <v>1879</v>
      </c>
      <c r="G653" s="1" t="s">
        <v>1880</v>
      </c>
      <c r="H653" s="1" t="s">
        <v>500</v>
      </c>
      <c r="I653" s="1" t="s">
        <v>223</v>
      </c>
      <c r="J653" s="1" t="s">
        <v>1115</v>
      </c>
      <c r="K653" s="1" t="s">
        <v>1116</v>
      </c>
      <c r="L653" s="1" t="s">
        <v>45</v>
      </c>
      <c r="M653" s="1" t="s">
        <v>46</v>
      </c>
      <c r="N653" s="1" t="s">
        <v>1893</v>
      </c>
      <c r="O653" s="1" t="s">
        <v>976</v>
      </c>
      <c r="P653" s="1" t="s">
        <v>1894</v>
      </c>
      <c r="Q653" s="5">
        <v>16.100000000000001</v>
      </c>
      <c r="R653" s="5">
        <v>35</v>
      </c>
      <c r="S653" s="1" t="s">
        <v>65</v>
      </c>
      <c r="T653" s="6">
        <v>121</v>
      </c>
      <c r="U653" s="6">
        <v>0</v>
      </c>
      <c r="V653" s="6">
        <f t="shared" si="40"/>
        <v>121</v>
      </c>
      <c r="W653" s="1" t="s">
        <v>235</v>
      </c>
      <c r="X653" s="7">
        <f t="shared" si="41"/>
        <v>2.0166666666666666</v>
      </c>
      <c r="Y653" s="1">
        <f t="shared" si="42"/>
        <v>2</v>
      </c>
      <c r="Z653" s="6">
        <f t="shared" si="43"/>
        <v>120</v>
      </c>
    </row>
    <row r="654" spans="2:26" x14ac:dyDescent="0.25">
      <c r="B654" s="1" t="s">
        <v>27</v>
      </c>
      <c r="C654" s="1" t="s">
        <v>28</v>
      </c>
      <c r="D654" s="1" t="s">
        <v>72</v>
      </c>
      <c r="E654" s="1" t="s">
        <v>970</v>
      </c>
      <c r="F654" s="1" t="s">
        <v>1879</v>
      </c>
      <c r="G654" s="1" t="s">
        <v>1880</v>
      </c>
      <c r="H654" s="1" t="s">
        <v>500</v>
      </c>
      <c r="I654" s="1" t="s">
        <v>223</v>
      </c>
      <c r="J654" s="1" t="s">
        <v>1115</v>
      </c>
      <c r="K654" s="1" t="s">
        <v>1116</v>
      </c>
      <c r="L654" s="1" t="s">
        <v>49</v>
      </c>
      <c r="M654" s="1" t="s">
        <v>50</v>
      </c>
      <c r="N654" s="1" t="s">
        <v>1895</v>
      </c>
      <c r="O654" s="1" t="s">
        <v>976</v>
      </c>
      <c r="P654" s="1" t="s">
        <v>1896</v>
      </c>
      <c r="Q654" s="5">
        <v>16.100000000000001</v>
      </c>
      <c r="R654" s="5">
        <v>35</v>
      </c>
      <c r="S654" s="1" t="s">
        <v>65</v>
      </c>
      <c r="T654" s="6">
        <v>96</v>
      </c>
      <c r="U654" s="6">
        <v>0</v>
      </c>
      <c r="V654" s="6">
        <f t="shared" si="40"/>
        <v>96</v>
      </c>
      <c r="W654" s="1" t="s">
        <v>111</v>
      </c>
      <c r="X654" s="7">
        <f t="shared" si="41"/>
        <v>2</v>
      </c>
      <c r="Y654" s="1">
        <f t="shared" si="42"/>
        <v>2</v>
      </c>
      <c r="Z654" s="6">
        <f t="shared" si="43"/>
        <v>96</v>
      </c>
    </row>
    <row r="655" spans="2:26" x14ac:dyDescent="0.25">
      <c r="B655" s="1" t="s">
        <v>27</v>
      </c>
      <c r="C655" s="1" t="s">
        <v>28</v>
      </c>
      <c r="D655" s="1" t="s">
        <v>72</v>
      </c>
      <c r="E655" s="1" t="s">
        <v>970</v>
      </c>
      <c r="F655" s="1" t="s">
        <v>1879</v>
      </c>
      <c r="G655" s="1" t="s">
        <v>1880</v>
      </c>
      <c r="H655" s="1" t="s">
        <v>500</v>
      </c>
      <c r="I655" s="1" t="s">
        <v>223</v>
      </c>
      <c r="J655" s="1" t="s">
        <v>1115</v>
      </c>
      <c r="K655" s="1" t="s">
        <v>1116</v>
      </c>
      <c r="L655" s="1" t="s">
        <v>56</v>
      </c>
      <c r="M655" s="1" t="s">
        <v>57</v>
      </c>
      <c r="N655" s="1" t="s">
        <v>1897</v>
      </c>
      <c r="O655" s="1" t="s">
        <v>976</v>
      </c>
      <c r="P655" s="1" t="s">
        <v>1898</v>
      </c>
      <c r="Q655" s="5">
        <v>16.100000000000001</v>
      </c>
      <c r="R655" s="5">
        <v>35</v>
      </c>
      <c r="S655" s="1" t="s">
        <v>65</v>
      </c>
      <c r="T655" s="6">
        <v>0</v>
      </c>
      <c r="U655" s="6">
        <v>0</v>
      </c>
      <c r="V655" s="6">
        <f t="shared" si="40"/>
        <v>0</v>
      </c>
      <c r="W655" s="1" t="s">
        <v>111</v>
      </c>
      <c r="X655" s="7">
        <f t="shared" si="41"/>
        <v>0</v>
      </c>
      <c r="Y655" s="1">
        <f t="shared" si="42"/>
        <v>0</v>
      </c>
      <c r="Z655" s="6">
        <f t="shared" si="43"/>
        <v>0</v>
      </c>
    </row>
    <row r="656" spans="2:26" x14ac:dyDescent="0.25">
      <c r="B656" s="1" t="s">
        <v>27</v>
      </c>
      <c r="C656" s="1" t="s">
        <v>28</v>
      </c>
      <c r="D656" s="1" t="s">
        <v>72</v>
      </c>
      <c r="E656" s="1" t="s">
        <v>970</v>
      </c>
      <c r="F656" s="1" t="s">
        <v>1879</v>
      </c>
      <c r="G656" s="1" t="s">
        <v>1880</v>
      </c>
      <c r="H656" s="1" t="s">
        <v>500</v>
      </c>
      <c r="I656" s="1" t="s">
        <v>223</v>
      </c>
      <c r="J656" s="1" t="s">
        <v>1115</v>
      </c>
      <c r="K656" s="1" t="s">
        <v>1116</v>
      </c>
      <c r="L656" s="1" t="s">
        <v>115</v>
      </c>
      <c r="M656" s="1" t="s">
        <v>116</v>
      </c>
      <c r="N656" s="1" t="s">
        <v>1899</v>
      </c>
      <c r="O656" s="1" t="s">
        <v>976</v>
      </c>
      <c r="P656" s="1" t="s">
        <v>1900</v>
      </c>
      <c r="Q656" s="5">
        <v>16.100000000000001</v>
      </c>
      <c r="R656" s="5">
        <v>35</v>
      </c>
      <c r="S656" s="1" t="s">
        <v>65</v>
      </c>
      <c r="T656" s="6">
        <v>0</v>
      </c>
      <c r="U656" s="6">
        <v>0</v>
      </c>
      <c r="V656" s="6">
        <f t="shared" si="40"/>
        <v>0</v>
      </c>
      <c r="W656" s="1" t="s">
        <v>111</v>
      </c>
      <c r="X656" s="7">
        <f t="shared" si="41"/>
        <v>0</v>
      </c>
      <c r="Y656" s="1">
        <f t="shared" si="42"/>
        <v>0</v>
      </c>
      <c r="Z656" s="6">
        <f t="shared" si="43"/>
        <v>0</v>
      </c>
    </row>
    <row r="657" spans="2:26" x14ac:dyDescent="0.25">
      <c r="B657" s="1" t="s">
        <v>27</v>
      </c>
      <c r="C657" s="1" t="s">
        <v>28</v>
      </c>
      <c r="D657" s="1" t="s">
        <v>72</v>
      </c>
      <c r="E657" s="1" t="s">
        <v>970</v>
      </c>
      <c r="F657" s="1" t="s">
        <v>1879</v>
      </c>
      <c r="G657" s="1" t="s">
        <v>1880</v>
      </c>
      <c r="H657" s="1" t="s">
        <v>517</v>
      </c>
      <c r="I657" s="1" t="s">
        <v>374</v>
      </c>
      <c r="J657" s="1" t="s">
        <v>1115</v>
      </c>
      <c r="K657" s="1" t="s">
        <v>1116</v>
      </c>
      <c r="L657" s="1" t="s">
        <v>468</v>
      </c>
      <c r="M657" s="1" t="s">
        <v>469</v>
      </c>
      <c r="N657" s="1" t="s">
        <v>1901</v>
      </c>
      <c r="O657" s="1" t="s">
        <v>976</v>
      </c>
      <c r="P657" s="1" t="s">
        <v>1902</v>
      </c>
      <c r="Q657" s="5">
        <v>16.100000000000001</v>
      </c>
      <c r="R657" s="5">
        <v>35</v>
      </c>
      <c r="S657" s="1" t="s">
        <v>65</v>
      </c>
      <c r="T657" s="6">
        <v>12</v>
      </c>
      <c r="U657" s="6">
        <v>0</v>
      </c>
      <c r="V657" s="6">
        <f t="shared" si="40"/>
        <v>12</v>
      </c>
      <c r="W657" s="1" t="s">
        <v>235</v>
      </c>
      <c r="X657" s="7">
        <f t="shared" si="41"/>
        <v>0.2</v>
      </c>
      <c r="Y657" s="1">
        <f t="shared" si="42"/>
        <v>0</v>
      </c>
      <c r="Z657" s="6">
        <f t="shared" si="43"/>
        <v>0</v>
      </c>
    </row>
    <row r="658" spans="2:26" x14ac:dyDescent="0.25">
      <c r="B658" s="1" t="s">
        <v>27</v>
      </c>
      <c r="C658" s="1" t="s">
        <v>28</v>
      </c>
      <c r="D658" s="1" t="s">
        <v>72</v>
      </c>
      <c r="E658" s="1" t="s">
        <v>970</v>
      </c>
      <c r="F658" s="1" t="s">
        <v>1879</v>
      </c>
      <c r="G658" s="1" t="s">
        <v>1880</v>
      </c>
      <c r="H658" s="1" t="s">
        <v>517</v>
      </c>
      <c r="I658" s="1" t="s">
        <v>374</v>
      </c>
      <c r="J658" s="1" t="s">
        <v>1115</v>
      </c>
      <c r="K658" s="1" t="s">
        <v>1116</v>
      </c>
      <c r="L658" s="1" t="s">
        <v>45</v>
      </c>
      <c r="M658" s="1" t="s">
        <v>46</v>
      </c>
      <c r="N658" s="1" t="s">
        <v>1903</v>
      </c>
      <c r="O658" s="1" t="s">
        <v>976</v>
      </c>
      <c r="P658" s="1" t="s">
        <v>1904</v>
      </c>
      <c r="Q658" s="5">
        <v>16.100000000000001</v>
      </c>
      <c r="R658" s="5">
        <v>35</v>
      </c>
      <c r="S658" s="1" t="s">
        <v>65</v>
      </c>
      <c r="T658" s="6">
        <v>0</v>
      </c>
      <c r="U658" s="6">
        <v>0</v>
      </c>
      <c r="V658" s="6">
        <f t="shared" si="40"/>
        <v>0</v>
      </c>
      <c r="W658" s="1" t="s">
        <v>235</v>
      </c>
      <c r="X658" s="7">
        <f t="shared" si="41"/>
        <v>0</v>
      </c>
      <c r="Y658" s="1">
        <f t="shared" si="42"/>
        <v>0</v>
      </c>
      <c r="Z658" s="6">
        <f t="shared" si="43"/>
        <v>0</v>
      </c>
    </row>
    <row r="659" spans="2:26" x14ac:dyDescent="0.25">
      <c r="B659" s="1" t="s">
        <v>27</v>
      </c>
      <c r="C659" s="1" t="s">
        <v>28</v>
      </c>
      <c r="D659" s="1" t="s">
        <v>72</v>
      </c>
      <c r="E659" s="1" t="s">
        <v>970</v>
      </c>
      <c r="F659" s="1" t="s">
        <v>1879</v>
      </c>
      <c r="G659" s="1" t="s">
        <v>1880</v>
      </c>
      <c r="H659" s="1" t="s">
        <v>517</v>
      </c>
      <c r="I659" s="1" t="s">
        <v>374</v>
      </c>
      <c r="J659" s="1" t="s">
        <v>1115</v>
      </c>
      <c r="K659" s="1" t="s">
        <v>1116</v>
      </c>
      <c r="L659" s="1" t="s">
        <v>49</v>
      </c>
      <c r="M659" s="1" t="s">
        <v>50</v>
      </c>
      <c r="N659" s="1" t="s">
        <v>1905</v>
      </c>
      <c r="O659" s="1" t="s">
        <v>976</v>
      </c>
      <c r="P659" s="1" t="s">
        <v>1906</v>
      </c>
      <c r="Q659" s="5">
        <v>16.100000000000001</v>
      </c>
      <c r="R659" s="5">
        <v>35</v>
      </c>
      <c r="S659" s="1" t="s">
        <v>65</v>
      </c>
      <c r="T659" s="6">
        <v>19</v>
      </c>
      <c r="U659" s="6">
        <v>0</v>
      </c>
      <c r="V659" s="6">
        <f t="shared" si="40"/>
        <v>19</v>
      </c>
      <c r="W659" s="1" t="s">
        <v>111</v>
      </c>
      <c r="X659" s="7">
        <f t="shared" si="41"/>
        <v>0.39583333333333331</v>
      </c>
      <c r="Y659" s="1">
        <f t="shared" si="42"/>
        <v>0</v>
      </c>
      <c r="Z659" s="6">
        <f t="shared" si="43"/>
        <v>0</v>
      </c>
    </row>
    <row r="660" spans="2:26" x14ac:dyDescent="0.25">
      <c r="B660" s="1" t="s">
        <v>27</v>
      </c>
      <c r="C660" s="1" t="s">
        <v>28</v>
      </c>
      <c r="D660" s="1" t="s">
        <v>72</v>
      </c>
      <c r="E660" s="1" t="s">
        <v>970</v>
      </c>
      <c r="F660" s="1" t="s">
        <v>1879</v>
      </c>
      <c r="G660" s="1" t="s">
        <v>1880</v>
      </c>
      <c r="H660" s="1" t="s">
        <v>517</v>
      </c>
      <c r="I660" s="1" t="s">
        <v>374</v>
      </c>
      <c r="J660" s="1" t="s">
        <v>1115</v>
      </c>
      <c r="K660" s="1" t="s">
        <v>1116</v>
      </c>
      <c r="L660" s="1" t="s">
        <v>56</v>
      </c>
      <c r="M660" s="1" t="s">
        <v>57</v>
      </c>
      <c r="N660" s="1" t="s">
        <v>1907</v>
      </c>
      <c r="O660" s="1" t="s">
        <v>976</v>
      </c>
      <c r="P660" s="1" t="s">
        <v>1908</v>
      </c>
      <c r="Q660" s="5">
        <v>16.100000000000001</v>
      </c>
      <c r="R660" s="5">
        <v>35</v>
      </c>
      <c r="S660" s="1" t="s">
        <v>65</v>
      </c>
      <c r="T660" s="6">
        <v>0</v>
      </c>
      <c r="U660" s="6">
        <v>0</v>
      </c>
      <c r="V660" s="6">
        <f t="shared" si="40"/>
        <v>0</v>
      </c>
      <c r="W660" s="1" t="s">
        <v>111</v>
      </c>
      <c r="X660" s="7">
        <f t="shared" si="41"/>
        <v>0</v>
      </c>
      <c r="Y660" s="1">
        <f t="shared" si="42"/>
        <v>0</v>
      </c>
      <c r="Z660" s="6">
        <f t="shared" si="43"/>
        <v>0</v>
      </c>
    </row>
    <row r="661" spans="2:26" x14ac:dyDescent="0.25">
      <c r="B661" s="1" t="s">
        <v>27</v>
      </c>
      <c r="C661" s="1" t="s">
        <v>28</v>
      </c>
      <c r="D661" s="1" t="s">
        <v>161</v>
      </c>
      <c r="E661" s="1" t="s">
        <v>970</v>
      </c>
      <c r="F661" s="1" t="s">
        <v>1909</v>
      </c>
      <c r="G661" s="1" t="s">
        <v>1910</v>
      </c>
      <c r="H661" s="1" t="s">
        <v>1911</v>
      </c>
      <c r="I661" s="1" t="s">
        <v>1912</v>
      </c>
      <c r="J661" s="1" t="s">
        <v>721</v>
      </c>
      <c r="K661" s="1" t="s">
        <v>722</v>
      </c>
      <c r="L661" s="1" t="s">
        <v>45</v>
      </c>
      <c r="M661" s="1" t="s">
        <v>46</v>
      </c>
      <c r="N661" s="1" t="s">
        <v>1913</v>
      </c>
      <c r="O661" s="1" t="s">
        <v>976</v>
      </c>
      <c r="P661" s="1" t="s">
        <v>1914</v>
      </c>
      <c r="Q661" s="5">
        <v>15.75</v>
      </c>
      <c r="R661" s="5">
        <v>35</v>
      </c>
      <c r="S661" s="1" t="s">
        <v>55</v>
      </c>
      <c r="T661" s="6">
        <v>10</v>
      </c>
      <c r="U661" s="6">
        <v>0</v>
      </c>
      <c r="V661" s="6">
        <f t="shared" si="40"/>
        <v>10</v>
      </c>
      <c r="W661" s="1" t="s">
        <v>235</v>
      </c>
      <c r="X661" s="7">
        <f t="shared" si="41"/>
        <v>0.16666666666666666</v>
      </c>
      <c r="Y661" s="1">
        <f t="shared" si="42"/>
        <v>0</v>
      </c>
      <c r="Z661" s="6">
        <f t="shared" si="43"/>
        <v>0</v>
      </c>
    </row>
    <row r="662" spans="2:26" x14ac:dyDescent="0.25">
      <c r="B662" s="1" t="s">
        <v>27</v>
      </c>
      <c r="C662" s="1" t="s">
        <v>28</v>
      </c>
      <c r="D662" s="1" t="s">
        <v>161</v>
      </c>
      <c r="E662" s="1" t="s">
        <v>970</v>
      </c>
      <c r="F662" s="1" t="s">
        <v>1909</v>
      </c>
      <c r="G662" s="1" t="s">
        <v>1910</v>
      </c>
      <c r="H662" s="1" t="s">
        <v>1911</v>
      </c>
      <c r="I662" s="1" t="s">
        <v>1912</v>
      </c>
      <c r="J662" s="1" t="s">
        <v>721</v>
      </c>
      <c r="K662" s="1" t="s">
        <v>722</v>
      </c>
      <c r="L662" s="1" t="s">
        <v>49</v>
      </c>
      <c r="M662" s="1" t="s">
        <v>50</v>
      </c>
      <c r="N662" s="1" t="s">
        <v>1915</v>
      </c>
      <c r="O662" s="1" t="s">
        <v>976</v>
      </c>
      <c r="P662" s="1" t="s">
        <v>1916</v>
      </c>
      <c r="Q662" s="5">
        <v>15.75</v>
      </c>
      <c r="R662" s="5">
        <v>35</v>
      </c>
      <c r="S662" s="1" t="s">
        <v>55</v>
      </c>
      <c r="T662" s="6">
        <v>1</v>
      </c>
      <c r="U662" s="6">
        <v>0</v>
      </c>
      <c r="V662" s="6">
        <f t="shared" si="40"/>
        <v>1</v>
      </c>
      <c r="W662" s="1" t="s">
        <v>111</v>
      </c>
      <c r="X662" s="7">
        <f t="shared" si="41"/>
        <v>2.0833333333333332E-2</v>
      </c>
      <c r="Y662" s="1">
        <f t="shared" si="42"/>
        <v>0</v>
      </c>
      <c r="Z662" s="6">
        <f t="shared" si="43"/>
        <v>0</v>
      </c>
    </row>
    <row r="663" spans="2:26" x14ac:dyDescent="0.25">
      <c r="B663" s="1" t="s">
        <v>27</v>
      </c>
      <c r="C663" s="1" t="s">
        <v>28</v>
      </c>
      <c r="D663" s="1" t="s">
        <v>161</v>
      </c>
      <c r="E663" s="1" t="s">
        <v>970</v>
      </c>
      <c r="F663" s="1" t="s">
        <v>1909</v>
      </c>
      <c r="G663" s="1" t="s">
        <v>1910</v>
      </c>
      <c r="H663" s="1" t="s">
        <v>1911</v>
      </c>
      <c r="I663" s="1" t="s">
        <v>1912</v>
      </c>
      <c r="J663" s="1" t="s">
        <v>721</v>
      </c>
      <c r="K663" s="1" t="s">
        <v>722</v>
      </c>
      <c r="L663" s="1" t="s">
        <v>56</v>
      </c>
      <c r="M663" s="1" t="s">
        <v>57</v>
      </c>
      <c r="N663" s="1" t="s">
        <v>1917</v>
      </c>
      <c r="O663" s="1" t="s">
        <v>976</v>
      </c>
      <c r="P663" s="1" t="s">
        <v>1918</v>
      </c>
      <c r="Q663" s="5">
        <v>15.75</v>
      </c>
      <c r="R663" s="5">
        <v>35</v>
      </c>
      <c r="S663" s="1" t="s">
        <v>55</v>
      </c>
      <c r="T663" s="6">
        <v>6</v>
      </c>
      <c r="U663" s="6">
        <v>0</v>
      </c>
      <c r="V663" s="6">
        <f t="shared" si="40"/>
        <v>6</v>
      </c>
      <c r="W663" s="1" t="s">
        <v>111</v>
      </c>
      <c r="X663" s="7">
        <f t="shared" si="41"/>
        <v>0.125</v>
      </c>
      <c r="Y663" s="1">
        <f t="shared" si="42"/>
        <v>0</v>
      </c>
      <c r="Z663" s="6">
        <f t="shared" si="43"/>
        <v>0</v>
      </c>
    </row>
    <row r="664" spans="2:26" x14ac:dyDescent="0.25">
      <c r="B664" s="1" t="s">
        <v>27</v>
      </c>
      <c r="C664" s="1" t="s">
        <v>28</v>
      </c>
      <c r="D664" s="1" t="s">
        <v>161</v>
      </c>
      <c r="E664" s="1" t="s">
        <v>970</v>
      </c>
      <c r="F664" s="1" t="s">
        <v>1909</v>
      </c>
      <c r="G664" s="1" t="s">
        <v>1910</v>
      </c>
      <c r="H664" s="1" t="s">
        <v>1911</v>
      </c>
      <c r="I664" s="1" t="s">
        <v>1912</v>
      </c>
      <c r="J664" s="1" t="s">
        <v>721</v>
      </c>
      <c r="K664" s="1" t="s">
        <v>722</v>
      </c>
      <c r="L664" s="1" t="s">
        <v>115</v>
      </c>
      <c r="M664" s="1" t="s">
        <v>116</v>
      </c>
      <c r="N664" s="1" t="s">
        <v>1919</v>
      </c>
      <c r="O664" s="1" t="s">
        <v>976</v>
      </c>
      <c r="P664" s="1" t="s">
        <v>1920</v>
      </c>
      <c r="Q664" s="5">
        <v>15.75</v>
      </c>
      <c r="R664" s="5">
        <v>35</v>
      </c>
      <c r="S664" s="1" t="s">
        <v>55</v>
      </c>
      <c r="T664" s="6">
        <v>31</v>
      </c>
      <c r="U664" s="6">
        <v>0</v>
      </c>
      <c r="V664" s="6">
        <f t="shared" si="40"/>
        <v>31</v>
      </c>
      <c r="W664" s="1" t="s">
        <v>111</v>
      </c>
      <c r="X664" s="7">
        <f t="shared" si="41"/>
        <v>0.64583333333333337</v>
      </c>
      <c r="Y664" s="1">
        <f t="shared" si="42"/>
        <v>0</v>
      </c>
      <c r="Z664" s="6">
        <f t="shared" si="43"/>
        <v>0</v>
      </c>
    </row>
    <row r="665" spans="2:26" x14ac:dyDescent="0.25">
      <c r="B665" s="1" t="s">
        <v>27</v>
      </c>
      <c r="C665" s="1" t="s">
        <v>28</v>
      </c>
      <c r="D665" s="1" t="s">
        <v>84</v>
      </c>
      <c r="E665" s="1" t="s">
        <v>970</v>
      </c>
      <c r="F665" s="1" t="s">
        <v>1921</v>
      </c>
      <c r="G665" s="1" t="s">
        <v>1922</v>
      </c>
      <c r="H665" s="1" t="s">
        <v>1491</v>
      </c>
      <c r="I665" s="1" t="s">
        <v>1492</v>
      </c>
      <c r="J665" s="1" t="s">
        <v>973</v>
      </c>
      <c r="K665" s="1" t="s">
        <v>974</v>
      </c>
      <c r="L665" s="1" t="s">
        <v>259</v>
      </c>
      <c r="M665" s="1" t="s">
        <v>38</v>
      </c>
      <c r="N665" s="1" t="s">
        <v>1923</v>
      </c>
      <c r="O665" s="1" t="s">
        <v>976</v>
      </c>
      <c r="P665" s="1" t="s">
        <v>1924</v>
      </c>
      <c r="Q665" s="5">
        <v>16.100000000000001</v>
      </c>
      <c r="R665" s="5">
        <v>40</v>
      </c>
      <c r="S665" s="1" t="s">
        <v>55</v>
      </c>
      <c r="T665" s="6">
        <v>141</v>
      </c>
      <c r="U665" s="6">
        <v>0</v>
      </c>
      <c r="V665" s="6">
        <f t="shared" si="40"/>
        <v>141</v>
      </c>
      <c r="W665" s="1" t="s">
        <v>277</v>
      </c>
      <c r="X665" s="7">
        <f t="shared" si="41"/>
        <v>3.3571428571428572</v>
      </c>
      <c r="Y665" s="1">
        <f t="shared" si="42"/>
        <v>3</v>
      </c>
      <c r="Z665" s="6">
        <f t="shared" si="43"/>
        <v>126</v>
      </c>
    </row>
    <row r="666" spans="2:26" x14ac:dyDescent="0.25">
      <c r="B666" s="1" t="s">
        <v>27</v>
      </c>
      <c r="C666" s="1" t="s">
        <v>28</v>
      </c>
      <c r="D666" s="1" t="s">
        <v>84</v>
      </c>
      <c r="E666" s="1" t="s">
        <v>970</v>
      </c>
      <c r="F666" s="1" t="s">
        <v>1921</v>
      </c>
      <c r="G666" s="1" t="s">
        <v>1922</v>
      </c>
      <c r="H666" s="1" t="s">
        <v>1491</v>
      </c>
      <c r="I666" s="1" t="s">
        <v>1492</v>
      </c>
      <c r="J666" s="1" t="s">
        <v>973</v>
      </c>
      <c r="K666" s="1" t="s">
        <v>974</v>
      </c>
      <c r="L666" s="1" t="s">
        <v>277</v>
      </c>
      <c r="M666" s="1" t="s">
        <v>46</v>
      </c>
      <c r="N666" s="1" t="s">
        <v>1925</v>
      </c>
      <c r="O666" s="1" t="s">
        <v>976</v>
      </c>
      <c r="P666" s="1" t="s">
        <v>1926</v>
      </c>
      <c r="Q666" s="5">
        <v>16.100000000000001</v>
      </c>
      <c r="R666" s="5">
        <v>40</v>
      </c>
      <c r="S666" s="1" t="s">
        <v>55</v>
      </c>
      <c r="T666" s="6">
        <v>127</v>
      </c>
      <c r="U666" s="6">
        <v>150</v>
      </c>
      <c r="V666" s="6">
        <f t="shared" si="40"/>
        <v>277</v>
      </c>
      <c r="W666" s="1" t="s">
        <v>277</v>
      </c>
      <c r="X666" s="7">
        <f t="shared" si="41"/>
        <v>6.5952380952380949</v>
      </c>
      <c r="Y666" s="1">
        <f t="shared" si="42"/>
        <v>6</v>
      </c>
      <c r="Z666" s="6">
        <f t="shared" si="43"/>
        <v>252</v>
      </c>
    </row>
    <row r="667" spans="2:26" x14ac:dyDescent="0.25">
      <c r="B667" s="1" t="s">
        <v>27</v>
      </c>
      <c r="C667" s="1" t="s">
        <v>28</v>
      </c>
      <c r="D667" s="1" t="s">
        <v>84</v>
      </c>
      <c r="E667" s="1" t="s">
        <v>970</v>
      </c>
      <c r="F667" s="1" t="s">
        <v>1921</v>
      </c>
      <c r="G667" s="1" t="s">
        <v>1922</v>
      </c>
      <c r="H667" s="1" t="s">
        <v>1491</v>
      </c>
      <c r="I667" s="1" t="s">
        <v>1492</v>
      </c>
      <c r="J667" s="1" t="s">
        <v>973</v>
      </c>
      <c r="K667" s="1" t="s">
        <v>974</v>
      </c>
      <c r="L667" s="1" t="s">
        <v>280</v>
      </c>
      <c r="M667" s="1" t="s">
        <v>50</v>
      </c>
      <c r="N667" s="1" t="s">
        <v>1927</v>
      </c>
      <c r="O667" s="1" t="s">
        <v>976</v>
      </c>
      <c r="P667" s="1" t="s">
        <v>1928</v>
      </c>
      <c r="Q667" s="5">
        <v>16.100000000000001</v>
      </c>
      <c r="R667" s="5">
        <v>40</v>
      </c>
      <c r="S667" s="1" t="s">
        <v>55</v>
      </c>
      <c r="T667" s="6">
        <v>90</v>
      </c>
      <c r="U667" s="6">
        <v>6</v>
      </c>
      <c r="V667" s="6">
        <f t="shared" si="40"/>
        <v>96</v>
      </c>
      <c r="W667" s="1" t="s">
        <v>44</v>
      </c>
      <c r="X667" s="7">
        <f t="shared" si="41"/>
        <v>2.6666666666666665</v>
      </c>
      <c r="Y667" s="1">
        <f t="shared" si="42"/>
        <v>2</v>
      </c>
      <c r="Z667" s="6">
        <f t="shared" si="43"/>
        <v>72</v>
      </c>
    </row>
    <row r="668" spans="2:26" x14ac:dyDescent="0.25">
      <c r="B668" s="1" t="s">
        <v>27</v>
      </c>
      <c r="C668" s="1" t="s">
        <v>28</v>
      </c>
      <c r="D668" s="1" t="s">
        <v>84</v>
      </c>
      <c r="E668" s="1" t="s">
        <v>970</v>
      </c>
      <c r="F668" s="1" t="s">
        <v>1921</v>
      </c>
      <c r="G668" s="1" t="s">
        <v>1922</v>
      </c>
      <c r="H668" s="1" t="s">
        <v>1491</v>
      </c>
      <c r="I668" s="1" t="s">
        <v>1492</v>
      </c>
      <c r="J668" s="1" t="s">
        <v>973</v>
      </c>
      <c r="K668" s="1" t="s">
        <v>974</v>
      </c>
      <c r="L668" s="1" t="s">
        <v>262</v>
      </c>
      <c r="M668" s="1" t="s">
        <v>57</v>
      </c>
      <c r="N668" s="1" t="s">
        <v>1929</v>
      </c>
      <c r="O668" s="1" t="s">
        <v>976</v>
      </c>
      <c r="P668" s="1" t="s">
        <v>1930</v>
      </c>
      <c r="Q668" s="5">
        <v>16.100000000000001</v>
      </c>
      <c r="R668" s="5">
        <v>40</v>
      </c>
      <c r="S668" s="1" t="s">
        <v>55</v>
      </c>
      <c r="T668" s="6">
        <v>215</v>
      </c>
      <c r="U668" s="6">
        <v>0</v>
      </c>
      <c r="V668" s="6">
        <f t="shared" si="40"/>
        <v>215</v>
      </c>
      <c r="W668" s="1" t="s">
        <v>44</v>
      </c>
      <c r="X668" s="7">
        <f t="shared" si="41"/>
        <v>5.9722222222222223</v>
      </c>
      <c r="Y668" s="1">
        <f t="shared" si="42"/>
        <v>5</v>
      </c>
      <c r="Z668" s="6">
        <f t="shared" si="43"/>
        <v>180</v>
      </c>
    </row>
    <row r="669" spans="2:26" x14ac:dyDescent="0.25">
      <c r="B669" s="1" t="s">
        <v>27</v>
      </c>
      <c r="C669" s="1" t="s">
        <v>28</v>
      </c>
      <c r="D669" s="1" t="s">
        <v>84</v>
      </c>
      <c r="E669" s="1" t="s">
        <v>970</v>
      </c>
      <c r="F669" s="1" t="s">
        <v>1921</v>
      </c>
      <c r="G669" s="1" t="s">
        <v>1922</v>
      </c>
      <c r="H669" s="1" t="s">
        <v>1931</v>
      </c>
      <c r="I669" s="1" t="s">
        <v>1932</v>
      </c>
      <c r="J669" s="1" t="s">
        <v>973</v>
      </c>
      <c r="K669" s="1" t="s">
        <v>974</v>
      </c>
      <c r="L669" s="1" t="s">
        <v>259</v>
      </c>
      <c r="M669" s="1" t="s">
        <v>38</v>
      </c>
      <c r="N669" s="1" t="s">
        <v>1933</v>
      </c>
      <c r="O669" s="1" t="s">
        <v>976</v>
      </c>
      <c r="P669" s="1" t="s">
        <v>1934</v>
      </c>
      <c r="Q669" s="5">
        <v>16.100000000000001</v>
      </c>
      <c r="R669" s="5">
        <v>40</v>
      </c>
      <c r="S669" s="1" t="s">
        <v>55</v>
      </c>
      <c r="T669" s="6">
        <v>278</v>
      </c>
      <c r="U669" s="6">
        <v>80</v>
      </c>
      <c r="V669" s="6">
        <f t="shared" si="40"/>
        <v>358</v>
      </c>
      <c r="W669" s="1" t="s">
        <v>277</v>
      </c>
      <c r="X669" s="7">
        <f t="shared" si="41"/>
        <v>8.5238095238095237</v>
      </c>
      <c r="Y669" s="1">
        <f t="shared" si="42"/>
        <v>8</v>
      </c>
      <c r="Z669" s="6">
        <f t="shared" si="43"/>
        <v>336</v>
      </c>
    </row>
    <row r="670" spans="2:26" x14ac:dyDescent="0.25">
      <c r="B670" s="1" t="s">
        <v>27</v>
      </c>
      <c r="C670" s="1" t="s">
        <v>28</v>
      </c>
      <c r="D670" s="1" t="s">
        <v>84</v>
      </c>
      <c r="E670" s="1" t="s">
        <v>970</v>
      </c>
      <c r="F670" s="1" t="s">
        <v>1921</v>
      </c>
      <c r="G670" s="1" t="s">
        <v>1922</v>
      </c>
      <c r="H670" s="1" t="s">
        <v>1931</v>
      </c>
      <c r="I670" s="1" t="s">
        <v>1932</v>
      </c>
      <c r="J670" s="1" t="s">
        <v>973</v>
      </c>
      <c r="K670" s="1" t="s">
        <v>974</v>
      </c>
      <c r="L670" s="1" t="s">
        <v>277</v>
      </c>
      <c r="M670" s="1" t="s">
        <v>46</v>
      </c>
      <c r="N670" s="1" t="s">
        <v>1935</v>
      </c>
      <c r="O670" s="1" t="s">
        <v>976</v>
      </c>
      <c r="P670" s="1" t="s">
        <v>1936</v>
      </c>
      <c r="Q670" s="5">
        <v>16.100000000000001</v>
      </c>
      <c r="R670" s="5">
        <v>40</v>
      </c>
      <c r="S670" s="1" t="s">
        <v>55</v>
      </c>
      <c r="T670" s="6">
        <v>1286</v>
      </c>
      <c r="U670" s="6">
        <v>0</v>
      </c>
      <c r="V670" s="6">
        <f t="shared" si="40"/>
        <v>1286</v>
      </c>
      <c r="W670" s="1" t="s">
        <v>277</v>
      </c>
      <c r="X670" s="7">
        <f t="shared" si="41"/>
        <v>30.61904761904762</v>
      </c>
      <c r="Y670" s="1">
        <f t="shared" si="42"/>
        <v>30</v>
      </c>
      <c r="Z670" s="6">
        <f t="shared" si="43"/>
        <v>1260</v>
      </c>
    </row>
    <row r="671" spans="2:26" x14ac:dyDescent="0.25">
      <c r="B671" s="1" t="s">
        <v>27</v>
      </c>
      <c r="C671" s="1" t="s">
        <v>28</v>
      </c>
      <c r="D671" s="1" t="s">
        <v>84</v>
      </c>
      <c r="E671" s="1" t="s">
        <v>970</v>
      </c>
      <c r="F671" s="1" t="s">
        <v>1921</v>
      </c>
      <c r="G671" s="1" t="s">
        <v>1922</v>
      </c>
      <c r="H671" s="1" t="s">
        <v>1931</v>
      </c>
      <c r="I671" s="1" t="s">
        <v>1932</v>
      </c>
      <c r="J671" s="1" t="s">
        <v>973</v>
      </c>
      <c r="K671" s="1" t="s">
        <v>974</v>
      </c>
      <c r="L671" s="1" t="s">
        <v>280</v>
      </c>
      <c r="M671" s="1" t="s">
        <v>50</v>
      </c>
      <c r="N671" s="1" t="s">
        <v>1937</v>
      </c>
      <c r="O671" s="1" t="s">
        <v>976</v>
      </c>
      <c r="P671" s="1" t="s">
        <v>1938</v>
      </c>
      <c r="Q671" s="5">
        <v>16.100000000000001</v>
      </c>
      <c r="R671" s="5">
        <v>40</v>
      </c>
      <c r="S671" s="1" t="s">
        <v>55</v>
      </c>
      <c r="T671" s="6">
        <v>1182</v>
      </c>
      <c r="U671" s="6">
        <v>0</v>
      </c>
      <c r="V671" s="6">
        <f t="shared" si="40"/>
        <v>1182</v>
      </c>
      <c r="W671" s="1" t="s">
        <v>44</v>
      </c>
      <c r="X671" s="7">
        <f t="shared" si="41"/>
        <v>32.833333333333336</v>
      </c>
      <c r="Y671" s="1">
        <f t="shared" si="42"/>
        <v>32</v>
      </c>
      <c r="Z671" s="6">
        <f t="shared" si="43"/>
        <v>1152</v>
      </c>
    </row>
    <row r="672" spans="2:26" x14ac:dyDescent="0.25">
      <c r="B672" s="1" t="s">
        <v>27</v>
      </c>
      <c r="C672" s="1" t="s">
        <v>28</v>
      </c>
      <c r="D672" s="1" t="s">
        <v>84</v>
      </c>
      <c r="E672" s="1" t="s">
        <v>970</v>
      </c>
      <c r="F672" s="1" t="s">
        <v>1921</v>
      </c>
      <c r="G672" s="1" t="s">
        <v>1922</v>
      </c>
      <c r="H672" s="1" t="s">
        <v>1931</v>
      </c>
      <c r="I672" s="1" t="s">
        <v>1932</v>
      </c>
      <c r="J672" s="1" t="s">
        <v>973</v>
      </c>
      <c r="K672" s="1" t="s">
        <v>974</v>
      </c>
      <c r="L672" s="1" t="s">
        <v>262</v>
      </c>
      <c r="M672" s="1" t="s">
        <v>57</v>
      </c>
      <c r="N672" s="1" t="s">
        <v>1939</v>
      </c>
      <c r="O672" s="1" t="s">
        <v>976</v>
      </c>
      <c r="P672" s="1" t="s">
        <v>1940</v>
      </c>
      <c r="Q672" s="5">
        <v>16.100000000000001</v>
      </c>
      <c r="R672" s="5">
        <v>40</v>
      </c>
      <c r="S672" s="1" t="s">
        <v>55</v>
      </c>
      <c r="T672" s="6">
        <v>508</v>
      </c>
      <c r="U672" s="6">
        <v>0</v>
      </c>
      <c r="V672" s="6">
        <f t="shared" si="40"/>
        <v>508</v>
      </c>
      <c r="W672" s="1" t="s">
        <v>44</v>
      </c>
      <c r="X672" s="7">
        <f t="shared" si="41"/>
        <v>14.111111111111111</v>
      </c>
      <c r="Y672" s="1">
        <f t="shared" si="42"/>
        <v>14</v>
      </c>
      <c r="Z672" s="6">
        <f t="shared" si="43"/>
        <v>504</v>
      </c>
    </row>
    <row r="673" spans="2:26" x14ac:dyDescent="0.25">
      <c r="B673" s="1" t="s">
        <v>27</v>
      </c>
      <c r="C673" s="1" t="s">
        <v>28</v>
      </c>
      <c r="D673" s="1" t="s">
        <v>84</v>
      </c>
      <c r="E673" s="1" t="s">
        <v>970</v>
      </c>
      <c r="F673" s="1" t="s">
        <v>1921</v>
      </c>
      <c r="G673" s="1" t="s">
        <v>1922</v>
      </c>
      <c r="H673" s="1" t="s">
        <v>1710</v>
      </c>
      <c r="I673" s="1" t="s">
        <v>1711</v>
      </c>
      <c r="J673" s="1" t="s">
        <v>1941</v>
      </c>
      <c r="K673" s="1" t="s">
        <v>1942</v>
      </c>
      <c r="L673" s="1" t="s">
        <v>989</v>
      </c>
      <c r="M673" s="1" t="s">
        <v>469</v>
      </c>
      <c r="N673" s="1" t="s">
        <v>1943</v>
      </c>
      <c r="O673" s="1" t="s">
        <v>976</v>
      </c>
      <c r="P673" s="1" t="s">
        <v>1944</v>
      </c>
      <c r="Q673" s="5">
        <v>16.100000000000001</v>
      </c>
      <c r="R673" s="5">
        <v>40</v>
      </c>
      <c r="S673" s="1" t="s">
        <v>55</v>
      </c>
      <c r="T673" s="6">
        <v>20</v>
      </c>
      <c r="U673" s="6">
        <v>4</v>
      </c>
      <c r="V673" s="6">
        <f t="shared" si="40"/>
        <v>24</v>
      </c>
      <c r="W673" s="1" t="s">
        <v>262</v>
      </c>
      <c r="X673" s="7">
        <f t="shared" si="41"/>
        <v>0.54545454545454541</v>
      </c>
      <c r="Y673" s="1">
        <f t="shared" si="42"/>
        <v>0</v>
      </c>
      <c r="Z673" s="6">
        <f t="shared" si="43"/>
        <v>0</v>
      </c>
    </row>
    <row r="674" spans="2:26" x14ac:dyDescent="0.25">
      <c r="B674" s="1" t="s">
        <v>27</v>
      </c>
      <c r="C674" s="1" t="s">
        <v>28</v>
      </c>
      <c r="D674" s="1" t="s">
        <v>84</v>
      </c>
      <c r="E674" s="1" t="s">
        <v>970</v>
      </c>
      <c r="F674" s="1" t="s">
        <v>1921</v>
      </c>
      <c r="G674" s="1" t="s">
        <v>1922</v>
      </c>
      <c r="H674" s="1" t="s">
        <v>1710</v>
      </c>
      <c r="I674" s="1" t="s">
        <v>1711</v>
      </c>
      <c r="J674" s="1" t="s">
        <v>1941</v>
      </c>
      <c r="K674" s="1" t="s">
        <v>1942</v>
      </c>
      <c r="L674" s="1" t="s">
        <v>259</v>
      </c>
      <c r="M674" s="1" t="s">
        <v>38</v>
      </c>
      <c r="N674" s="1" t="s">
        <v>1945</v>
      </c>
      <c r="O674" s="1" t="s">
        <v>976</v>
      </c>
      <c r="P674" s="1" t="s">
        <v>1946</v>
      </c>
      <c r="Q674" s="5">
        <v>16.100000000000001</v>
      </c>
      <c r="R674" s="5">
        <v>40</v>
      </c>
      <c r="S674" s="1" t="s">
        <v>55</v>
      </c>
      <c r="T674" s="6">
        <v>6</v>
      </c>
      <c r="U674" s="6">
        <v>0</v>
      </c>
      <c r="V674" s="6">
        <f t="shared" si="40"/>
        <v>6</v>
      </c>
      <c r="W674" s="1" t="s">
        <v>262</v>
      </c>
      <c r="X674" s="7">
        <f t="shared" si="41"/>
        <v>0.13636363636363635</v>
      </c>
      <c r="Y674" s="1">
        <f t="shared" si="42"/>
        <v>0</v>
      </c>
      <c r="Z674" s="6">
        <f t="shared" si="43"/>
        <v>0</v>
      </c>
    </row>
    <row r="675" spans="2:26" x14ac:dyDescent="0.25">
      <c r="B675" s="1" t="s">
        <v>27</v>
      </c>
      <c r="C675" s="1" t="s">
        <v>28</v>
      </c>
      <c r="D675" s="1" t="s">
        <v>84</v>
      </c>
      <c r="E675" s="1" t="s">
        <v>970</v>
      </c>
      <c r="F675" s="1" t="s">
        <v>1921</v>
      </c>
      <c r="G675" s="1" t="s">
        <v>1922</v>
      </c>
      <c r="H675" s="1" t="s">
        <v>1710</v>
      </c>
      <c r="I675" s="1" t="s">
        <v>1711</v>
      </c>
      <c r="J675" s="1" t="s">
        <v>1941</v>
      </c>
      <c r="K675" s="1" t="s">
        <v>1942</v>
      </c>
      <c r="L675" s="1" t="s">
        <v>277</v>
      </c>
      <c r="M675" s="1" t="s">
        <v>46</v>
      </c>
      <c r="N675" s="1" t="s">
        <v>1947</v>
      </c>
      <c r="O675" s="1" t="s">
        <v>976</v>
      </c>
      <c r="P675" s="1" t="s">
        <v>1948</v>
      </c>
      <c r="Q675" s="5">
        <v>16.100000000000001</v>
      </c>
      <c r="R675" s="5">
        <v>40</v>
      </c>
      <c r="S675" s="1" t="s">
        <v>55</v>
      </c>
      <c r="T675" s="6">
        <v>1</v>
      </c>
      <c r="U675" s="6">
        <v>0</v>
      </c>
      <c r="V675" s="6">
        <f t="shared" si="40"/>
        <v>1</v>
      </c>
      <c r="W675" s="1" t="s">
        <v>989</v>
      </c>
      <c r="X675" s="7">
        <f t="shared" si="41"/>
        <v>2.5000000000000001E-2</v>
      </c>
      <c r="Y675" s="1">
        <f t="shared" si="42"/>
        <v>0</v>
      </c>
      <c r="Z675" s="6">
        <f t="shared" si="43"/>
        <v>0</v>
      </c>
    </row>
    <row r="676" spans="2:26" x14ac:dyDescent="0.25">
      <c r="B676" s="1" t="s">
        <v>27</v>
      </c>
      <c r="C676" s="1" t="s">
        <v>28</v>
      </c>
      <c r="D676" s="1" t="s">
        <v>114</v>
      </c>
      <c r="E676" s="1" t="s">
        <v>704</v>
      </c>
      <c r="F676" s="1" t="s">
        <v>1949</v>
      </c>
      <c r="G676" s="1" t="s">
        <v>1950</v>
      </c>
      <c r="H676" s="1" t="s">
        <v>204</v>
      </c>
      <c r="I676" s="1" t="s">
        <v>34</v>
      </c>
      <c r="J676" s="1" t="s">
        <v>1951</v>
      </c>
      <c r="K676" s="1" t="s">
        <v>1952</v>
      </c>
      <c r="L676" s="1" t="s">
        <v>265</v>
      </c>
      <c r="M676" s="1" t="s">
        <v>266</v>
      </c>
      <c r="N676" s="1" t="s">
        <v>1953</v>
      </c>
      <c r="O676" s="1" t="s">
        <v>1593</v>
      </c>
      <c r="P676" s="1" t="s">
        <v>1954</v>
      </c>
      <c r="Q676" s="5">
        <v>29.25</v>
      </c>
      <c r="R676" s="5">
        <v>65</v>
      </c>
      <c r="S676" s="1" t="s">
        <v>65</v>
      </c>
      <c r="T676" s="6">
        <v>2</v>
      </c>
      <c r="U676" s="6">
        <v>0</v>
      </c>
      <c r="V676" s="6">
        <f t="shared" si="40"/>
        <v>2</v>
      </c>
      <c r="W676" s="1" t="s">
        <v>484</v>
      </c>
      <c r="X676" s="7">
        <f t="shared" si="41"/>
        <v>0.125</v>
      </c>
      <c r="Y676" s="1">
        <f t="shared" si="42"/>
        <v>0</v>
      </c>
      <c r="Z676" s="6">
        <f t="shared" si="43"/>
        <v>0</v>
      </c>
    </row>
    <row r="677" spans="2:26" x14ac:dyDescent="0.25">
      <c r="B677" s="1" t="s">
        <v>27</v>
      </c>
      <c r="C677" s="1" t="s">
        <v>28</v>
      </c>
      <c r="D677" s="1" t="s">
        <v>114</v>
      </c>
      <c r="E677" s="1" t="s">
        <v>704</v>
      </c>
      <c r="F677" s="1" t="s">
        <v>1949</v>
      </c>
      <c r="G677" s="1" t="s">
        <v>1950</v>
      </c>
      <c r="H677" s="1" t="s">
        <v>1955</v>
      </c>
      <c r="I677" s="1" t="s">
        <v>1956</v>
      </c>
      <c r="J677" s="1" t="s">
        <v>1951</v>
      </c>
      <c r="K677" s="1" t="s">
        <v>1952</v>
      </c>
      <c r="L677" s="1" t="s">
        <v>265</v>
      </c>
      <c r="M677" s="1" t="s">
        <v>266</v>
      </c>
      <c r="N677" s="1" t="s">
        <v>1957</v>
      </c>
      <c r="O677" s="1" t="s">
        <v>1593</v>
      </c>
      <c r="P677" s="1" t="s">
        <v>1958</v>
      </c>
      <c r="Q677" s="5">
        <v>29.25</v>
      </c>
      <c r="R677" s="5">
        <v>65</v>
      </c>
      <c r="S677" s="1" t="s">
        <v>65</v>
      </c>
      <c r="T677" s="6">
        <v>16</v>
      </c>
      <c r="U677" s="6">
        <v>0</v>
      </c>
      <c r="V677" s="6">
        <f t="shared" si="40"/>
        <v>16</v>
      </c>
      <c r="W677" s="1" t="s">
        <v>484</v>
      </c>
      <c r="X677" s="7">
        <f t="shared" si="41"/>
        <v>1</v>
      </c>
      <c r="Y677" s="1">
        <f t="shared" si="42"/>
        <v>1</v>
      </c>
      <c r="Z677" s="6">
        <f t="shared" si="43"/>
        <v>16</v>
      </c>
    </row>
    <row r="678" spans="2:26" x14ac:dyDescent="0.25">
      <c r="B678" s="1" t="s">
        <v>27</v>
      </c>
      <c r="C678" s="1" t="s">
        <v>28</v>
      </c>
      <c r="D678" s="1" t="s">
        <v>84</v>
      </c>
      <c r="E678" s="1" t="s">
        <v>704</v>
      </c>
      <c r="F678" s="1" t="s">
        <v>1959</v>
      </c>
      <c r="G678" s="1" t="s">
        <v>1960</v>
      </c>
      <c r="H678" s="1" t="s">
        <v>204</v>
      </c>
      <c r="I678" s="1" t="s">
        <v>34</v>
      </c>
      <c r="J678" s="1" t="s">
        <v>1951</v>
      </c>
      <c r="K678" s="1" t="s">
        <v>1952</v>
      </c>
      <c r="L678" s="1" t="s">
        <v>468</v>
      </c>
      <c r="M678" s="1" t="s">
        <v>469</v>
      </c>
      <c r="N678" s="1" t="s">
        <v>1961</v>
      </c>
      <c r="O678" s="1" t="s">
        <v>1593</v>
      </c>
      <c r="P678" s="1" t="s">
        <v>1962</v>
      </c>
      <c r="Q678" s="5">
        <v>29.25</v>
      </c>
      <c r="R678" s="5">
        <v>65</v>
      </c>
      <c r="S678" s="1" t="s">
        <v>65</v>
      </c>
      <c r="T678" s="6">
        <v>0</v>
      </c>
      <c r="U678" s="6">
        <v>0</v>
      </c>
      <c r="V678" s="6">
        <f t="shared" si="40"/>
        <v>0</v>
      </c>
      <c r="W678" s="1" t="s">
        <v>414</v>
      </c>
      <c r="X678" s="7">
        <f t="shared" si="41"/>
        <v>0</v>
      </c>
      <c r="Y678" s="1">
        <f t="shared" si="42"/>
        <v>0</v>
      </c>
      <c r="Z678" s="6">
        <f t="shared" si="43"/>
        <v>0</v>
      </c>
    </row>
    <row r="679" spans="2:26" x14ac:dyDescent="0.25">
      <c r="B679" s="1" t="s">
        <v>27</v>
      </c>
      <c r="C679" s="1" t="s">
        <v>28</v>
      </c>
      <c r="D679" s="1" t="s">
        <v>84</v>
      </c>
      <c r="E679" s="1" t="s">
        <v>704</v>
      </c>
      <c r="F679" s="1" t="s">
        <v>1959</v>
      </c>
      <c r="G679" s="1" t="s">
        <v>1960</v>
      </c>
      <c r="H679" s="1" t="s">
        <v>204</v>
      </c>
      <c r="I679" s="1" t="s">
        <v>34</v>
      </c>
      <c r="J679" s="1" t="s">
        <v>1951</v>
      </c>
      <c r="K679" s="1" t="s">
        <v>1952</v>
      </c>
      <c r="L679" s="1" t="s">
        <v>37</v>
      </c>
      <c r="M679" s="1" t="s">
        <v>38</v>
      </c>
      <c r="N679" s="1" t="s">
        <v>1963</v>
      </c>
      <c r="O679" s="1" t="s">
        <v>1593</v>
      </c>
      <c r="P679" s="1" t="s">
        <v>1964</v>
      </c>
      <c r="Q679" s="5">
        <v>29.25</v>
      </c>
      <c r="R679" s="5">
        <v>65</v>
      </c>
      <c r="S679" s="1" t="s">
        <v>65</v>
      </c>
      <c r="T679" s="6">
        <v>171</v>
      </c>
      <c r="U679" s="6">
        <v>0</v>
      </c>
      <c r="V679" s="6">
        <f t="shared" si="40"/>
        <v>171</v>
      </c>
      <c r="W679" s="1" t="s">
        <v>414</v>
      </c>
      <c r="X679" s="7">
        <f t="shared" si="41"/>
        <v>9.5</v>
      </c>
      <c r="Y679" s="1">
        <f t="shared" si="42"/>
        <v>9</v>
      </c>
      <c r="Z679" s="6">
        <f t="shared" si="43"/>
        <v>162</v>
      </c>
    </row>
    <row r="680" spans="2:26" x14ac:dyDescent="0.25">
      <c r="B680" s="1" t="s">
        <v>27</v>
      </c>
      <c r="C680" s="1" t="s">
        <v>28</v>
      </c>
      <c r="D680" s="1" t="s">
        <v>84</v>
      </c>
      <c r="E680" s="1" t="s">
        <v>704</v>
      </c>
      <c r="F680" s="1" t="s">
        <v>1959</v>
      </c>
      <c r="G680" s="1" t="s">
        <v>1960</v>
      </c>
      <c r="H680" s="1" t="s">
        <v>204</v>
      </c>
      <c r="I680" s="1" t="s">
        <v>34</v>
      </c>
      <c r="J680" s="1" t="s">
        <v>1951</v>
      </c>
      <c r="K680" s="1" t="s">
        <v>1952</v>
      </c>
      <c r="L680" s="1" t="s">
        <v>45</v>
      </c>
      <c r="M680" s="1" t="s">
        <v>46</v>
      </c>
      <c r="N680" s="1" t="s">
        <v>1965</v>
      </c>
      <c r="O680" s="1" t="s">
        <v>1593</v>
      </c>
      <c r="P680" s="1" t="s">
        <v>1966</v>
      </c>
      <c r="Q680" s="5">
        <v>29.25</v>
      </c>
      <c r="R680" s="5">
        <v>65</v>
      </c>
      <c r="S680" s="1" t="s">
        <v>65</v>
      </c>
      <c r="T680" s="6">
        <v>126</v>
      </c>
      <c r="U680" s="6">
        <v>0</v>
      </c>
      <c r="V680" s="6">
        <f t="shared" si="40"/>
        <v>126</v>
      </c>
      <c r="W680" s="1" t="s">
        <v>414</v>
      </c>
      <c r="X680" s="7">
        <f t="shared" si="41"/>
        <v>7</v>
      </c>
      <c r="Y680" s="1">
        <f t="shared" si="42"/>
        <v>7</v>
      </c>
      <c r="Z680" s="6">
        <f t="shared" si="43"/>
        <v>126</v>
      </c>
    </row>
    <row r="681" spans="2:26" x14ac:dyDescent="0.25">
      <c r="B681" s="1" t="s">
        <v>27</v>
      </c>
      <c r="C681" s="1" t="s">
        <v>28</v>
      </c>
      <c r="D681" s="1" t="s">
        <v>84</v>
      </c>
      <c r="E681" s="1" t="s">
        <v>704</v>
      </c>
      <c r="F681" s="1" t="s">
        <v>1959</v>
      </c>
      <c r="G681" s="1" t="s">
        <v>1960</v>
      </c>
      <c r="H681" s="1" t="s">
        <v>204</v>
      </c>
      <c r="I681" s="1" t="s">
        <v>34</v>
      </c>
      <c r="J681" s="1" t="s">
        <v>1951</v>
      </c>
      <c r="K681" s="1" t="s">
        <v>1952</v>
      </c>
      <c r="L681" s="1" t="s">
        <v>49</v>
      </c>
      <c r="M681" s="1" t="s">
        <v>50</v>
      </c>
      <c r="N681" s="1" t="s">
        <v>1967</v>
      </c>
      <c r="O681" s="1" t="s">
        <v>1593</v>
      </c>
      <c r="P681" s="1" t="s">
        <v>1968</v>
      </c>
      <c r="Q681" s="5">
        <v>29.25</v>
      </c>
      <c r="R681" s="5">
        <v>65</v>
      </c>
      <c r="S681" s="1" t="s">
        <v>65</v>
      </c>
      <c r="T681" s="6">
        <v>91</v>
      </c>
      <c r="U681" s="6">
        <v>0</v>
      </c>
      <c r="V681" s="6">
        <f t="shared" si="40"/>
        <v>91</v>
      </c>
      <c r="W681" s="1" t="s">
        <v>484</v>
      </c>
      <c r="X681" s="7">
        <f t="shared" si="41"/>
        <v>5.6875</v>
      </c>
      <c r="Y681" s="1">
        <f t="shared" si="42"/>
        <v>5</v>
      </c>
      <c r="Z681" s="6">
        <f t="shared" si="43"/>
        <v>80</v>
      </c>
    </row>
    <row r="682" spans="2:26" x14ac:dyDescent="0.25">
      <c r="B682" s="1" t="s">
        <v>27</v>
      </c>
      <c r="C682" s="1" t="s">
        <v>28</v>
      </c>
      <c r="D682" s="1" t="s">
        <v>84</v>
      </c>
      <c r="E682" s="1" t="s">
        <v>704</v>
      </c>
      <c r="F682" s="1" t="s">
        <v>1959</v>
      </c>
      <c r="G682" s="1" t="s">
        <v>1960</v>
      </c>
      <c r="H682" s="1" t="s">
        <v>204</v>
      </c>
      <c r="I682" s="1" t="s">
        <v>34</v>
      </c>
      <c r="J682" s="1" t="s">
        <v>1951</v>
      </c>
      <c r="K682" s="1" t="s">
        <v>1952</v>
      </c>
      <c r="L682" s="1" t="s">
        <v>56</v>
      </c>
      <c r="M682" s="1" t="s">
        <v>57</v>
      </c>
      <c r="N682" s="1" t="s">
        <v>1969</v>
      </c>
      <c r="O682" s="1" t="s">
        <v>1593</v>
      </c>
      <c r="P682" s="1" t="s">
        <v>1970</v>
      </c>
      <c r="Q682" s="5">
        <v>29.25</v>
      </c>
      <c r="R682" s="5">
        <v>65</v>
      </c>
      <c r="S682" s="1" t="s">
        <v>65</v>
      </c>
      <c r="T682" s="6">
        <v>9</v>
      </c>
      <c r="U682" s="6">
        <v>0</v>
      </c>
      <c r="V682" s="6">
        <f t="shared" si="40"/>
        <v>9</v>
      </c>
      <c r="W682" s="1" t="s">
        <v>484</v>
      </c>
      <c r="X682" s="7">
        <f t="shared" si="41"/>
        <v>0.5625</v>
      </c>
      <c r="Y682" s="1">
        <f t="shared" si="42"/>
        <v>0</v>
      </c>
      <c r="Z682" s="6">
        <f t="shared" si="43"/>
        <v>0</v>
      </c>
    </row>
    <row r="683" spans="2:26" x14ac:dyDescent="0.25">
      <c r="B683" s="1" t="s">
        <v>27</v>
      </c>
      <c r="C683" s="1" t="s">
        <v>28</v>
      </c>
      <c r="D683" s="1" t="s">
        <v>84</v>
      </c>
      <c r="E683" s="1" t="s">
        <v>704</v>
      </c>
      <c r="F683" s="1" t="s">
        <v>1959</v>
      </c>
      <c r="G683" s="1" t="s">
        <v>1960</v>
      </c>
      <c r="H683" s="1" t="s">
        <v>204</v>
      </c>
      <c r="I683" s="1" t="s">
        <v>34</v>
      </c>
      <c r="J683" s="1" t="s">
        <v>1951</v>
      </c>
      <c r="K683" s="1" t="s">
        <v>1952</v>
      </c>
      <c r="L683" s="1" t="s">
        <v>115</v>
      </c>
      <c r="M683" s="1" t="s">
        <v>116</v>
      </c>
      <c r="N683" s="1" t="s">
        <v>1971</v>
      </c>
      <c r="O683" s="1" t="s">
        <v>1593</v>
      </c>
      <c r="P683" s="1" t="s">
        <v>1972</v>
      </c>
      <c r="Q683" s="5">
        <v>29.25</v>
      </c>
      <c r="R683" s="5">
        <v>65</v>
      </c>
      <c r="S683" s="1" t="s">
        <v>65</v>
      </c>
      <c r="T683" s="6">
        <v>188</v>
      </c>
      <c r="U683" s="6">
        <v>0</v>
      </c>
      <c r="V683" s="6">
        <f t="shared" si="40"/>
        <v>188</v>
      </c>
      <c r="W683" s="1" t="s">
        <v>484</v>
      </c>
      <c r="X683" s="7">
        <f t="shared" si="41"/>
        <v>11.75</v>
      </c>
      <c r="Y683" s="1">
        <f t="shared" si="42"/>
        <v>11</v>
      </c>
      <c r="Z683" s="6">
        <f t="shared" si="43"/>
        <v>176</v>
      </c>
    </row>
    <row r="684" spans="2:26" x14ac:dyDescent="0.25">
      <c r="B684" s="1" t="s">
        <v>27</v>
      </c>
      <c r="C684" s="1" t="s">
        <v>28</v>
      </c>
      <c r="D684" s="1" t="s">
        <v>114</v>
      </c>
      <c r="E684" s="1" t="s">
        <v>704</v>
      </c>
      <c r="F684" s="1" t="s">
        <v>1959</v>
      </c>
      <c r="G684" s="1" t="s">
        <v>1960</v>
      </c>
      <c r="H684" s="1" t="s">
        <v>1006</v>
      </c>
      <c r="I684" s="1" t="s">
        <v>1007</v>
      </c>
      <c r="J684" s="1" t="s">
        <v>35</v>
      </c>
      <c r="K684" s="1" t="s">
        <v>36</v>
      </c>
      <c r="L684" s="1" t="s">
        <v>468</v>
      </c>
      <c r="M684" s="1" t="s">
        <v>469</v>
      </c>
      <c r="N684" s="1" t="s">
        <v>1973</v>
      </c>
      <c r="O684" s="1" t="s">
        <v>1593</v>
      </c>
      <c r="P684" s="1" t="s">
        <v>1974</v>
      </c>
      <c r="Q684" s="5">
        <v>29.25</v>
      </c>
      <c r="R684" s="5">
        <v>65</v>
      </c>
      <c r="S684" s="1" t="s">
        <v>77</v>
      </c>
      <c r="T684" s="6">
        <v>245</v>
      </c>
      <c r="U684" s="6">
        <v>0</v>
      </c>
      <c r="V684" s="6">
        <f t="shared" si="40"/>
        <v>245</v>
      </c>
      <c r="W684" s="1" t="s">
        <v>414</v>
      </c>
      <c r="X684" s="7">
        <f t="shared" si="41"/>
        <v>13.611111111111111</v>
      </c>
      <c r="Y684" s="1">
        <f t="shared" si="42"/>
        <v>13</v>
      </c>
      <c r="Z684" s="6">
        <f t="shared" si="43"/>
        <v>234</v>
      </c>
    </row>
    <row r="685" spans="2:26" x14ac:dyDescent="0.25">
      <c r="B685" s="1" t="s">
        <v>27</v>
      </c>
      <c r="C685" s="1" t="s">
        <v>28</v>
      </c>
      <c r="D685" s="1" t="s">
        <v>114</v>
      </c>
      <c r="E685" s="1" t="s">
        <v>704</v>
      </c>
      <c r="F685" s="1" t="s">
        <v>1959</v>
      </c>
      <c r="G685" s="1" t="s">
        <v>1960</v>
      </c>
      <c r="H685" s="1" t="s">
        <v>1006</v>
      </c>
      <c r="I685" s="1" t="s">
        <v>1007</v>
      </c>
      <c r="J685" s="1" t="s">
        <v>35</v>
      </c>
      <c r="K685" s="1" t="s">
        <v>36</v>
      </c>
      <c r="L685" s="1" t="s">
        <v>37</v>
      </c>
      <c r="M685" s="1" t="s">
        <v>38</v>
      </c>
      <c r="N685" s="1" t="s">
        <v>1975</v>
      </c>
      <c r="O685" s="1" t="s">
        <v>1593</v>
      </c>
      <c r="P685" s="1" t="s">
        <v>1976</v>
      </c>
      <c r="Q685" s="5">
        <v>29.25</v>
      </c>
      <c r="R685" s="5">
        <v>65</v>
      </c>
      <c r="S685" s="1" t="s">
        <v>77</v>
      </c>
      <c r="T685" s="6">
        <v>576</v>
      </c>
      <c r="U685" s="6">
        <v>0</v>
      </c>
      <c r="V685" s="6">
        <f t="shared" si="40"/>
        <v>576</v>
      </c>
      <c r="W685" s="1" t="s">
        <v>414</v>
      </c>
      <c r="X685" s="7">
        <f t="shared" si="41"/>
        <v>32</v>
      </c>
      <c r="Y685" s="1">
        <f t="shared" si="42"/>
        <v>32</v>
      </c>
      <c r="Z685" s="6">
        <f t="shared" si="43"/>
        <v>576</v>
      </c>
    </row>
    <row r="686" spans="2:26" x14ac:dyDescent="0.25">
      <c r="B686" s="1" t="s">
        <v>27</v>
      </c>
      <c r="C686" s="1" t="s">
        <v>28</v>
      </c>
      <c r="D686" s="1" t="s">
        <v>114</v>
      </c>
      <c r="E686" s="1" t="s">
        <v>704</v>
      </c>
      <c r="F686" s="1" t="s">
        <v>1959</v>
      </c>
      <c r="G686" s="1" t="s">
        <v>1960</v>
      </c>
      <c r="H686" s="1" t="s">
        <v>1006</v>
      </c>
      <c r="I686" s="1" t="s">
        <v>1007</v>
      </c>
      <c r="J686" s="1" t="s">
        <v>35</v>
      </c>
      <c r="K686" s="1" t="s">
        <v>36</v>
      </c>
      <c r="L686" s="1" t="s">
        <v>45</v>
      </c>
      <c r="M686" s="1" t="s">
        <v>46</v>
      </c>
      <c r="N686" s="1" t="s">
        <v>1977</v>
      </c>
      <c r="O686" s="1" t="s">
        <v>1593</v>
      </c>
      <c r="P686" s="1" t="s">
        <v>1978</v>
      </c>
      <c r="Q686" s="5">
        <v>29.25</v>
      </c>
      <c r="R686" s="5">
        <v>65</v>
      </c>
      <c r="S686" s="1" t="s">
        <v>77</v>
      </c>
      <c r="T686" s="6">
        <v>763</v>
      </c>
      <c r="U686" s="6">
        <v>0</v>
      </c>
      <c r="V686" s="6">
        <f t="shared" si="40"/>
        <v>763</v>
      </c>
      <c r="W686" s="1" t="s">
        <v>414</v>
      </c>
      <c r="X686" s="7">
        <f t="shared" si="41"/>
        <v>42.388888888888886</v>
      </c>
      <c r="Y686" s="1">
        <f t="shared" si="42"/>
        <v>42</v>
      </c>
      <c r="Z686" s="6">
        <f t="shared" si="43"/>
        <v>756</v>
      </c>
    </row>
    <row r="687" spans="2:26" x14ac:dyDescent="0.25">
      <c r="B687" s="1" t="s">
        <v>27</v>
      </c>
      <c r="C687" s="1" t="s">
        <v>28</v>
      </c>
      <c r="D687" s="1" t="s">
        <v>114</v>
      </c>
      <c r="E687" s="1" t="s">
        <v>704</v>
      </c>
      <c r="F687" s="1" t="s">
        <v>1959</v>
      </c>
      <c r="G687" s="1" t="s">
        <v>1960</v>
      </c>
      <c r="H687" s="1" t="s">
        <v>1006</v>
      </c>
      <c r="I687" s="1" t="s">
        <v>1007</v>
      </c>
      <c r="J687" s="1" t="s">
        <v>35</v>
      </c>
      <c r="K687" s="1" t="s">
        <v>36</v>
      </c>
      <c r="L687" s="1" t="s">
        <v>115</v>
      </c>
      <c r="M687" s="1" t="s">
        <v>116</v>
      </c>
      <c r="N687" s="1" t="s">
        <v>1979</v>
      </c>
      <c r="O687" s="1" t="s">
        <v>1593</v>
      </c>
      <c r="P687" s="1" t="s">
        <v>1980</v>
      </c>
      <c r="Q687" s="5">
        <v>29.25</v>
      </c>
      <c r="R687" s="5">
        <v>65</v>
      </c>
      <c r="S687" s="1" t="s">
        <v>77</v>
      </c>
      <c r="T687" s="6">
        <v>188</v>
      </c>
      <c r="U687" s="6">
        <v>0</v>
      </c>
      <c r="V687" s="6">
        <f t="shared" si="40"/>
        <v>188</v>
      </c>
      <c r="W687" s="1" t="s">
        <v>484</v>
      </c>
      <c r="X687" s="7">
        <f t="shared" si="41"/>
        <v>11.75</v>
      </c>
      <c r="Y687" s="1">
        <f t="shared" si="42"/>
        <v>11</v>
      </c>
      <c r="Z687" s="6">
        <f t="shared" si="43"/>
        <v>176</v>
      </c>
    </row>
    <row r="688" spans="2:26" x14ac:dyDescent="0.25">
      <c r="B688" s="1" t="s">
        <v>27</v>
      </c>
      <c r="C688" s="1" t="s">
        <v>28</v>
      </c>
      <c r="D688" s="1" t="s">
        <v>84</v>
      </c>
      <c r="E688" s="1" t="s">
        <v>704</v>
      </c>
      <c r="F688" s="1" t="s">
        <v>1959</v>
      </c>
      <c r="G688" s="1" t="s">
        <v>1960</v>
      </c>
      <c r="H688" s="1" t="s">
        <v>373</v>
      </c>
      <c r="I688" s="1" t="s">
        <v>374</v>
      </c>
      <c r="J688" s="1" t="s">
        <v>1951</v>
      </c>
      <c r="K688" s="1" t="s">
        <v>1952</v>
      </c>
      <c r="L688" s="1" t="s">
        <v>468</v>
      </c>
      <c r="M688" s="1" t="s">
        <v>469</v>
      </c>
      <c r="N688" s="1" t="s">
        <v>1981</v>
      </c>
      <c r="O688" s="1" t="s">
        <v>1593</v>
      </c>
      <c r="P688" s="1" t="s">
        <v>1982</v>
      </c>
      <c r="Q688" s="5">
        <v>29.25</v>
      </c>
      <c r="R688" s="5">
        <v>65</v>
      </c>
      <c r="S688" s="1" t="s">
        <v>65</v>
      </c>
      <c r="T688" s="6">
        <v>126</v>
      </c>
      <c r="U688" s="6">
        <v>0</v>
      </c>
      <c r="V688" s="6">
        <f t="shared" si="40"/>
        <v>126</v>
      </c>
      <c r="W688" s="1" t="s">
        <v>414</v>
      </c>
      <c r="X688" s="7">
        <f t="shared" si="41"/>
        <v>7</v>
      </c>
      <c r="Y688" s="1">
        <f t="shared" si="42"/>
        <v>7</v>
      </c>
      <c r="Z688" s="6">
        <f t="shared" si="43"/>
        <v>126</v>
      </c>
    </row>
    <row r="689" spans="2:26" x14ac:dyDescent="0.25">
      <c r="B689" s="1" t="s">
        <v>27</v>
      </c>
      <c r="C689" s="1" t="s">
        <v>28</v>
      </c>
      <c r="D689" s="1" t="s">
        <v>84</v>
      </c>
      <c r="E689" s="1" t="s">
        <v>704</v>
      </c>
      <c r="F689" s="1" t="s">
        <v>1959</v>
      </c>
      <c r="G689" s="1" t="s">
        <v>1960</v>
      </c>
      <c r="H689" s="1" t="s">
        <v>373</v>
      </c>
      <c r="I689" s="1" t="s">
        <v>374</v>
      </c>
      <c r="J689" s="1" t="s">
        <v>1951</v>
      </c>
      <c r="K689" s="1" t="s">
        <v>1952</v>
      </c>
      <c r="L689" s="1" t="s">
        <v>37</v>
      </c>
      <c r="M689" s="1" t="s">
        <v>38</v>
      </c>
      <c r="N689" s="1" t="s">
        <v>1983</v>
      </c>
      <c r="O689" s="1" t="s">
        <v>1593</v>
      </c>
      <c r="P689" s="1" t="s">
        <v>1984</v>
      </c>
      <c r="Q689" s="5">
        <v>29.25</v>
      </c>
      <c r="R689" s="5">
        <v>65</v>
      </c>
      <c r="S689" s="1" t="s">
        <v>65</v>
      </c>
      <c r="T689" s="6">
        <v>14</v>
      </c>
      <c r="U689" s="6">
        <v>0</v>
      </c>
      <c r="V689" s="6">
        <f t="shared" si="40"/>
        <v>14</v>
      </c>
      <c r="W689" s="1" t="s">
        <v>414</v>
      </c>
      <c r="X689" s="7">
        <f t="shared" si="41"/>
        <v>0.77777777777777779</v>
      </c>
      <c r="Y689" s="1">
        <f t="shared" si="42"/>
        <v>0</v>
      </c>
      <c r="Z689" s="6">
        <f t="shared" si="43"/>
        <v>0</v>
      </c>
    </row>
    <row r="690" spans="2:26" x14ac:dyDescent="0.25">
      <c r="B690" s="1" t="s">
        <v>27</v>
      </c>
      <c r="C690" s="1" t="s">
        <v>28</v>
      </c>
      <c r="D690" s="1" t="s">
        <v>84</v>
      </c>
      <c r="E690" s="1" t="s">
        <v>704</v>
      </c>
      <c r="F690" s="1" t="s">
        <v>1959</v>
      </c>
      <c r="G690" s="1" t="s">
        <v>1960</v>
      </c>
      <c r="H690" s="1" t="s">
        <v>373</v>
      </c>
      <c r="I690" s="1" t="s">
        <v>374</v>
      </c>
      <c r="J690" s="1" t="s">
        <v>1951</v>
      </c>
      <c r="K690" s="1" t="s">
        <v>1952</v>
      </c>
      <c r="L690" s="1" t="s">
        <v>45</v>
      </c>
      <c r="M690" s="1" t="s">
        <v>46</v>
      </c>
      <c r="N690" s="1" t="s">
        <v>1985</v>
      </c>
      <c r="O690" s="1" t="s">
        <v>1593</v>
      </c>
      <c r="P690" s="1" t="s">
        <v>1986</v>
      </c>
      <c r="Q690" s="5">
        <v>29.25</v>
      </c>
      <c r="R690" s="5">
        <v>65</v>
      </c>
      <c r="S690" s="1" t="s">
        <v>65</v>
      </c>
      <c r="T690" s="6">
        <v>2</v>
      </c>
      <c r="U690" s="6">
        <v>0</v>
      </c>
      <c r="V690" s="6">
        <f t="shared" si="40"/>
        <v>2</v>
      </c>
      <c r="W690" s="1" t="s">
        <v>414</v>
      </c>
      <c r="X690" s="7">
        <f t="shared" si="41"/>
        <v>0.1111111111111111</v>
      </c>
      <c r="Y690" s="1">
        <f t="shared" si="42"/>
        <v>0</v>
      </c>
      <c r="Z690" s="6">
        <f t="shared" si="43"/>
        <v>0</v>
      </c>
    </row>
    <row r="691" spans="2:26" x14ac:dyDescent="0.25">
      <c r="B691" s="1" t="s">
        <v>27</v>
      </c>
      <c r="C691" s="1" t="s">
        <v>28</v>
      </c>
      <c r="D691" s="1" t="s">
        <v>84</v>
      </c>
      <c r="E691" s="1" t="s">
        <v>704</v>
      </c>
      <c r="F691" s="1" t="s">
        <v>1959</v>
      </c>
      <c r="G691" s="1" t="s">
        <v>1960</v>
      </c>
      <c r="H691" s="1" t="s">
        <v>1955</v>
      </c>
      <c r="I691" s="1" t="s">
        <v>1956</v>
      </c>
      <c r="J691" s="1" t="s">
        <v>1951</v>
      </c>
      <c r="K691" s="1" t="s">
        <v>1952</v>
      </c>
      <c r="L691" s="1" t="s">
        <v>468</v>
      </c>
      <c r="M691" s="1" t="s">
        <v>469</v>
      </c>
      <c r="N691" s="1" t="s">
        <v>1987</v>
      </c>
      <c r="O691" s="1" t="s">
        <v>1593</v>
      </c>
      <c r="P691" s="1" t="s">
        <v>1988</v>
      </c>
      <c r="Q691" s="5">
        <v>29.25</v>
      </c>
      <c r="R691" s="5">
        <v>65</v>
      </c>
      <c r="S691" s="1" t="s">
        <v>65</v>
      </c>
      <c r="T691" s="6">
        <v>0</v>
      </c>
      <c r="U691" s="6">
        <v>0</v>
      </c>
      <c r="V691" s="6">
        <f t="shared" si="40"/>
        <v>0</v>
      </c>
      <c r="W691" s="1" t="s">
        <v>414</v>
      </c>
      <c r="X691" s="7">
        <f t="shared" si="41"/>
        <v>0</v>
      </c>
      <c r="Y691" s="1">
        <f t="shared" si="42"/>
        <v>0</v>
      </c>
      <c r="Z691" s="6">
        <f t="shared" si="43"/>
        <v>0</v>
      </c>
    </row>
    <row r="692" spans="2:26" x14ac:dyDescent="0.25">
      <c r="B692" s="1" t="s">
        <v>27</v>
      </c>
      <c r="C692" s="1" t="s">
        <v>28</v>
      </c>
      <c r="D692" s="1" t="s">
        <v>84</v>
      </c>
      <c r="E692" s="1" t="s">
        <v>704</v>
      </c>
      <c r="F692" s="1" t="s">
        <v>1959</v>
      </c>
      <c r="G692" s="1" t="s">
        <v>1960</v>
      </c>
      <c r="H692" s="1" t="s">
        <v>1955</v>
      </c>
      <c r="I692" s="1" t="s">
        <v>1956</v>
      </c>
      <c r="J692" s="1" t="s">
        <v>1951</v>
      </c>
      <c r="K692" s="1" t="s">
        <v>1952</v>
      </c>
      <c r="L692" s="1" t="s">
        <v>37</v>
      </c>
      <c r="M692" s="1" t="s">
        <v>38</v>
      </c>
      <c r="N692" s="1" t="s">
        <v>1989</v>
      </c>
      <c r="O692" s="1" t="s">
        <v>1593</v>
      </c>
      <c r="P692" s="1" t="s">
        <v>1990</v>
      </c>
      <c r="Q692" s="5">
        <v>29.25</v>
      </c>
      <c r="R692" s="5">
        <v>65</v>
      </c>
      <c r="S692" s="1" t="s">
        <v>65</v>
      </c>
      <c r="T692" s="6">
        <v>188</v>
      </c>
      <c r="U692" s="6">
        <v>0</v>
      </c>
      <c r="V692" s="6">
        <f t="shared" si="40"/>
        <v>188</v>
      </c>
      <c r="W692" s="1" t="s">
        <v>414</v>
      </c>
      <c r="X692" s="7">
        <f t="shared" si="41"/>
        <v>10.444444444444445</v>
      </c>
      <c r="Y692" s="1">
        <f t="shared" si="42"/>
        <v>10</v>
      </c>
      <c r="Z692" s="6">
        <f t="shared" si="43"/>
        <v>180</v>
      </c>
    </row>
    <row r="693" spans="2:26" x14ac:dyDescent="0.25">
      <c r="B693" s="1" t="s">
        <v>27</v>
      </c>
      <c r="C693" s="1" t="s">
        <v>28</v>
      </c>
      <c r="D693" s="1" t="s">
        <v>84</v>
      </c>
      <c r="E693" s="1" t="s">
        <v>704</v>
      </c>
      <c r="F693" s="1" t="s">
        <v>1959</v>
      </c>
      <c r="G693" s="1" t="s">
        <v>1960</v>
      </c>
      <c r="H693" s="1" t="s">
        <v>1955</v>
      </c>
      <c r="I693" s="1" t="s">
        <v>1956</v>
      </c>
      <c r="J693" s="1" t="s">
        <v>1951</v>
      </c>
      <c r="K693" s="1" t="s">
        <v>1952</v>
      </c>
      <c r="L693" s="1" t="s">
        <v>45</v>
      </c>
      <c r="M693" s="1" t="s">
        <v>46</v>
      </c>
      <c r="N693" s="1" t="s">
        <v>1991</v>
      </c>
      <c r="O693" s="1" t="s">
        <v>1593</v>
      </c>
      <c r="P693" s="1" t="s">
        <v>1992</v>
      </c>
      <c r="Q693" s="5">
        <v>29.25</v>
      </c>
      <c r="R693" s="5">
        <v>65</v>
      </c>
      <c r="S693" s="1" t="s">
        <v>65</v>
      </c>
      <c r="T693" s="6">
        <v>139</v>
      </c>
      <c r="U693" s="6">
        <v>0</v>
      </c>
      <c r="V693" s="6">
        <f t="shared" si="40"/>
        <v>139</v>
      </c>
      <c r="W693" s="1" t="s">
        <v>414</v>
      </c>
      <c r="X693" s="7">
        <f t="shared" si="41"/>
        <v>7.7222222222222223</v>
      </c>
      <c r="Y693" s="1">
        <f t="shared" si="42"/>
        <v>7</v>
      </c>
      <c r="Z693" s="6">
        <f t="shared" si="43"/>
        <v>126</v>
      </c>
    </row>
    <row r="694" spans="2:26" x14ac:dyDescent="0.25">
      <c r="B694" s="1" t="s">
        <v>27</v>
      </c>
      <c r="C694" s="1" t="s">
        <v>28</v>
      </c>
      <c r="D694" s="1" t="s">
        <v>84</v>
      </c>
      <c r="E694" s="1" t="s">
        <v>704</v>
      </c>
      <c r="F694" s="1" t="s">
        <v>1959</v>
      </c>
      <c r="G694" s="1" t="s">
        <v>1960</v>
      </c>
      <c r="H694" s="1" t="s">
        <v>1955</v>
      </c>
      <c r="I694" s="1" t="s">
        <v>1956</v>
      </c>
      <c r="J694" s="1" t="s">
        <v>1951</v>
      </c>
      <c r="K694" s="1" t="s">
        <v>1952</v>
      </c>
      <c r="L694" s="1" t="s">
        <v>49</v>
      </c>
      <c r="M694" s="1" t="s">
        <v>50</v>
      </c>
      <c r="N694" s="1" t="s">
        <v>1993</v>
      </c>
      <c r="O694" s="1" t="s">
        <v>1593</v>
      </c>
      <c r="P694" s="1" t="s">
        <v>1994</v>
      </c>
      <c r="Q694" s="5">
        <v>29.25</v>
      </c>
      <c r="R694" s="5">
        <v>65</v>
      </c>
      <c r="S694" s="1" t="s">
        <v>65</v>
      </c>
      <c r="T694" s="6">
        <v>317</v>
      </c>
      <c r="U694" s="6">
        <v>0</v>
      </c>
      <c r="V694" s="6">
        <f t="shared" si="40"/>
        <v>317</v>
      </c>
      <c r="W694" s="1" t="s">
        <v>484</v>
      </c>
      <c r="X694" s="7">
        <f t="shared" si="41"/>
        <v>19.8125</v>
      </c>
      <c r="Y694" s="1">
        <f t="shared" si="42"/>
        <v>19</v>
      </c>
      <c r="Z694" s="6">
        <f t="shared" si="43"/>
        <v>304</v>
      </c>
    </row>
    <row r="695" spans="2:26" x14ac:dyDescent="0.25">
      <c r="B695" s="1" t="s">
        <v>27</v>
      </c>
      <c r="C695" s="1" t="s">
        <v>28</v>
      </c>
      <c r="D695" s="1" t="s">
        <v>84</v>
      </c>
      <c r="E695" s="1" t="s">
        <v>704</v>
      </c>
      <c r="F695" s="1" t="s">
        <v>1959</v>
      </c>
      <c r="G695" s="1" t="s">
        <v>1960</v>
      </c>
      <c r="H695" s="1" t="s">
        <v>1955</v>
      </c>
      <c r="I695" s="1" t="s">
        <v>1956</v>
      </c>
      <c r="J695" s="1" t="s">
        <v>1951</v>
      </c>
      <c r="K695" s="1" t="s">
        <v>1952</v>
      </c>
      <c r="L695" s="1" t="s">
        <v>56</v>
      </c>
      <c r="M695" s="1" t="s">
        <v>57</v>
      </c>
      <c r="N695" s="1" t="s">
        <v>1995</v>
      </c>
      <c r="O695" s="1" t="s">
        <v>1593</v>
      </c>
      <c r="P695" s="1" t="s">
        <v>1996</v>
      </c>
      <c r="Q695" s="5">
        <v>29.25</v>
      </c>
      <c r="R695" s="5">
        <v>65</v>
      </c>
      <c r="S695" s="1" t="s">
        <v>65</v>
      </c>
      <c r="T695" s="6">
        <v>38</v>
      </c>
      <c r="U695" s="6">
        <v>0</v>
      </c>
      <c r="V695" s="6">
        <f t="shared" si="40"/>
        <v>38</v>
      </c>
      <c r="W695" s="1" t="s">
        <v>484</v>
      </c>
      <c r="X695" s="7">
        <f t="shared" si="41"/>
        <v>2.375</v>
      </c>
      <c r="Y695" s="1">
        <f t="shared" si="42"/>
        <v>2</v>
      </c>
      <c r="Z695" s="6">
        <f t="shared" si="43"/>
        <v>32</v>
      </c>
    </row>
    <row r="696" spans="2:26" x14ac:dyDescent="0.25">
      <c r="B696" s="1" t="s">
        <v>27</v>
      </c>
      <c r="C696" s="1" t="s">
        <v>28</v>
      </c>
      <c r="D696" s="1" t="s">
        <v>84</v>
      </c>
      <c r="E696" s="1" t="s">
        <v>704</v>
      </c>
      <c r="F696" s="1" t="s">
        <v>1959</v>
      </c>
      <c r="G696" s="1" t="s">
        <v>1960</v>
      </c>
      <c r="H696" s="1" t="s">
        <v>1955</v>
      </c>
      <c r="I696" s="1" t="s">
        <v>1956</v>
      </c>
      <c r="J696" s="1" t="s">
        <v>1951</v>
      </c>
      <c r="K696" s="1" t="s">
        <v>1952</v>
      </c>
      <c r="L696" s="1" t="s">
        <v>115</v>
      </c>
      <c r="M696" s="1" t="s">
        <v>116</v>
      </c>
      <c r="N696" s="1" t="s">
        <v>1997</v>
      </c>
      <c r="O696" s="1" t="s">
        <v>1593</v>
      </c>
      <c r="P696" s="1" t="s">
        <v>1998</v>
      </c>
      <c r="Q696" s="5">
        <v>29.25</v>
      </c>
      <c r="R696" s="5">
        <v>65</v>
      </c>
      <c r="S696" s="1" t="s">
        <v>65</v>
      </c>
      <c r="T696" s="6">
        <v>78</v>
      </c>
      <c r="U696" s="6">
        <v>0</v>
      </c>
      <c r="V696" s="6">
        <f t="shared" si="40"/>
        <v>78</v>
      </c>
      <c r="W696" s="1" t="s">
        <v>484</v>
      </c>
      <c r="X696" s="7">
        <f t="shared" si="41"/>
        <v>4.875</v>
      </c>
      <c r="Y696" s="1">
        <f t="shared" si="42"/>
        <v>4</v>
      </c>
      <c r="Z696" s="6">
        <f t="shared" si="43"/>
        <v>64</v>
      </c>
    </row>
    <row r="697" spans="2:26" x14ac:dyDescent="0.25">
      <c r="B697" s="1" t="s">
        <v>27</v>
      </c>
      <c r="C697" s="1" t="s">
        <v>28</v>
      </c>
      <c r="D697" s="1" t="s">
        <v>114</v>
      </c>
      <c r="E697" s="1" t="s">
        <v>704</v>
      </c>
      <c r="F697" s="1" t="s">
        <v>1959</v>
      </c>
      <c r="G697" s="1" t="s">
        <v>1960</v>
      </c>
      <c r="H697" s="1" t="s">
        <v>222</v>
      </c>
      <c r="I697" s="1" t="s">
        <v>223</v>
      </c>
      <c r="J697" s="1" t="s">
        <v>35</v>
      </c>
      <c r="K697" s="1" t="s">
        <v>36</v>
      </c>
      <c r="L697" s="1" t="s">
        <v>468</v>
      </c>
      <c r="M697" s="1" t="s">
        <v>469</v>
      </c>
      <c r="N697" s="1" t="s">
        <v>1999</v>
      </c>
      <c r="O697" s="1" t="s">
        <v>1593</v>
      </c>
      <c r="P697" s="1" t="s">
        <v>2000</v>
      </c>
      <c r="Q697" s="5">
        <v>29.25</v>
      </c>
      <c r="R697" s="5">
        <v>65</v>
      </c>
      <c r="S697" s="1" t="s">
        <v>77</v>
      </c>
      <c r="T697" s="6">
        <v>620</v>
      </c>
      <c r="U697" s="6">
        <v>0</v>
      </c>
      <c r="V697" s="6">
        <f t="shared" si="40"/>
        <v>620</v>
      </c>
      <c r="W697" s="1" t="s">
        <v>414</v>
      </c>
      <c r="X697" s="7">
        <f t="shared" si="41"/>
        <v>34.444444444444443</v>
      </c>
      <c r="Y697" s="1">
        <f t="shared" si="42"/>
        <v>34</v>
      </c>
      <c r="Z697" s="6">
        <f t="shared" si="43"/>
        <v>612</v>
      </c>
    </row>
    <row r="698" spans="2:26" x14ac:dyDescent="0.25">
      <c r="B698" s="1" t="s">
        <v>27</v>
      </c>
      <c r="C698" s="1" t="s">
        <v>28</v>
      </c>
      <c r="D698" s="1" t="s">
        <v>114</v>
      </c>
      <c r="E698" s="1" t="s">
        <v>704</v>
      </c>
      <c r="F698" s="1" t="s">
        <v>1959</v>
      </c>
      <c r="G698" s="1" t="s">
        <v>1960</v>
      </c>
      <c r="H698" s="1" t="s">
        <v>222</v>
      </c>
      <c r="I698" s="1" t="s">
        <v>223</v>
      </c>
      <c r="J698" s="1" t="s">
        <v>35</v>
      </c>
      <c r="K698" s="1" t="s">
        <v>36</v>
      </c>
      <c r="L698" s="1" t="s">
        <v>37</v>
      </c>
      <c r="M698" s="1" t="s">
        <v>38</v>
      </c>
      <c r="N698" s="1" t="s">
        <v>2001</v>
      </c>
      <c r="O698" s="1" t="s">
        <v>1593</v>
      </c>
      <c r="P698" s="1" t="s">
        <v>2002</v>
      </c>
      <c r="Q698" s="5">
        <v>29.25</v>
      </c>
      <c r="R698" s="5">
        <v>65</v>
      </c>
      <c r="S698" s="1" t="s">
        <v>77</v>
      </c>
      <c r="T698" s="6">
        <v>2305</v>
      </c>
      <c r="U698" s="6">
        <v>0</v>
      </c>
      <c r="V698" s="6">
        <f t="shared" si="40"/>
        <v>2305</v>
      </c>
      <c r="W698" s="1" t="s">
        <v>414</v>
      </c>
      <c r="X698" s="7">
        <f t="shared" si="41"/>
        <v>128.05555555555554</v>
      </c>
      <c r="Y698" s="1">
        <f t="shared" si="42"/>
        <v>128</v>
      </c>
      <c r="Z698" s="6">
        <f t="shared" si="43"/>
        <v>2304</v>
      </c>
    </row>
    <row r="699" spans="2:26" x14ac:dyDescent="0.25">
      <c r="B699" s="1" t="s">
        <v>27</v>
      </c>
      <c r="C699" s="1" t="s">
        <v>28</v>
      </c>
      <c r="D699" s="1" t="s">
        <v>114</v>
      </c>
      <c r="E699" s="1" t="s">
        <v>704</v>
      </c>
      <c r="F699" s="1" t="s">
        <v>1959</v>
      </c>
      <c r="G699" s="1" t="s">
        <v>1960</v>
      </c>
      <c r="H699" s="1" t="s">
        <v>222</v>
      </c>
      <c r="I699" s="1" t="s">
        <v>223</v>
      </c>
      <c r="J699" s="1" t="s">
        <v>35</v>
      </c>
      <c r="K699" s="1" t="s">
        <v>36</v>
      </c>
      <c r="L699" s="1" t="s">
        <v>45</v>
      </c>
      <c r="M699" s="1" t="s">
        <v>46</v>
      </c>
      <c r="N699" s="1" t="s">
        <v>2003</v>
      </c>
      <c r="O699" s="1" t="s">
        <v>1593</v>
      </c>
      <c r="P699" s="1" t="s">
        <v>2004</v>
      </c>
      <c r="Q699" s="5">
        <v>29.25</v>
      </c>
      <c r="R699" s="5">
        <v>65</v>
      </c>
      <c r="S699" s="1" t="s">
        <v>77</v>
      </c>
      <c r="T699" s="6">
        <v>1502</v>
      </c>
      <c r="U699" s="6">
        <v>0</v>
      </c>
      <c r="V699" s="6">
        <f t="shared" si="40"/>
        <v>1502</v>
      </c>
      <c r="W699" s="1" t="s">
        <v>414</v>
      </c>
      <c r="X699" s="7">
        <f t="shared" si="41"/>
        <v>83.444444444444443</v>
      </c>
      <c r="Y699" s="1">
        <f t="shared" si="42"/>
        <v>83</v>
      </c>
      <c r="Z699" s="6">
        <f t="shared" si="43"/>
        <v>1494</v>
      </c>
    </row>
    <row r="700" spans="2:26" x14ac:dyDescent="0.25">
      <c r="B700" s="1" t="s">
        <v>27</v>
      </c>
      <c r="C700" s="1" t="s">
        <v>28</v>
      </c>
      <c r="D700" s="1" t="s">
        <v>114</v>
      </c>
      <c r="E700" s="1" t="s">
        <v>704</v>
      </c>
      <c r="F700" s="1" t="s">
        <v>1959</v>
      </c>
      <c r="G700" s="1" t="s">
        <v>1960</v>
      </c>
      <c r="H700" s="1" t="s">
        <v>222</v>
      </c>
      <c r="I700" s="1" t="s">
        <v>223</v>
      </c>
      <c r="J700" s="1" t="s">
        <v>35</v>
      </c>
      <c r="K700" s="1" t="s">
        <v>36</v>
      </c>
      <c r="L700" s="1" t="s">
        <v>49</v>
      </c>
      <c r="M700" s="1" t="s">
        <v>50</v>
      </c>
      <c r="N700" s="1" t="s">
        <v>2005</v>
      </c>
      <c r="O700" s="1" t="s">
        <v>1593</v>
      </c>
      <c r="P700" s="1" t="s">
        <v>2006</v>
      </c>
      <c r="Q700" s="5">
        <v>29.25</v>
      </c>
      <c r="R700" s="5">
        <v>65</v>
      </c>
      <c r="S700" s="1" t="s">
        <v>77</v>
      </c>
      <c r="T700" s="6">
        <v>936</v>
      </c>
      <c r="U700" s="6">
        <v>0</v>
      </c>
      <c r="V700" s="6">
        <f t="shared" si="40"/>
        <v>936</v>
      </c>
      <c r="W700" s="1" t="s">
        <v>484</v>
      </c>
      <c r="X700" s="7">
        <f t="shared" si="41"/>
        <v>58.5</v>
      </c>
      <c r="Y700" s="1">
        <f t="shared" si="42"/>
        <v>58</v>
      </c>
      <c r="Z700" s="6">
        <f t="shared" si="43"/>
        <v>928</v>
      </c>
    </row>
    <row r="701" spans="2:26" x14ac:dyDescent="0.25">
      <c r="B701" s="1" t="s">
        <v>27</v>
      </c>
      <c r="C701" s="1" t="s">
        <v>28</v>
      </c>
      <c r="D701" s="1" t="s">
        <v>114</v>
      </c>
      <c r="E701" s="1" t="s">
        <v>704</v>
      </c>
      <c r="F701" s="1" t="s">
        <v>1959</v>
      </c>
      <c r="G701" s="1" t="s">
        <v>1960</v>
      </c>
      <c r="H701" s="1" t="s">
        <v>222</v>
      </c>
      <c r="I701" s="1" t="s">
        <v>223</v>
      </c>
      <c r="J701" s="1" t="s">
        <v>35</v>
      </c>
      <c r="K701" s="1" t="s">
        <v>36</v>
      </c>
      <c r="L701" s="1" t="s">
        <v>56</v>
      </c>
      <c r="M701" s="1" t="s">
        <v>57</v>
      </c>
      <c r="N701" s="1" t="s">
        <v>2007</v>
      </c>
      <c r="O701" s="1" t="s">
        <v>1593</v>
      </c>
      <c r="P701" s="1" t="s">
        <v>2008</v>
      </c>
      <c r="Q701" s="5">
        <v>29.25</v>
      </c>
      <c r="R701" s="5">
        <v>65</v>
      </c>
      <c r="S701" s="1" t="s">
        <v>77</v>
      </c>
      <c r="T701" s="6">
        <v>655</v>
      </c>
      <c r="U701" s="6">
        <v>0</v>
      </c>
      <c r="V701" s="6">
        <f t="shared" si="40"/>
        <v>655</v>
      </c>
      <c r="W701" s="1" t="s">
        <v>484</v>
      </c>
      <c r="X701" s="7">
        <f t="shared" si="41"/>
        <v>40.9375</v>
      </c>
      <c r="Y701" s="1">
        <f t="shared" si="42"/>
        <v>40</v>
      </c>
      <c r="Z701" s="6">
        <f t="shared" si="43"/>
        <v>640</v>
      </c>
    </row>
    <row r="702" spans="2:26" x14ac:dyDescent="0.25">
      <c r="B702" s="1" t="s">
        <v>27</v>
      </c>
      <c r="C702" s="1" t="s">
        <v>28</v>
      </c>
      <c r="D702" s="1" t="s">
        <v>114</v>
      </c>
      <c r="E702" s="1" t="s">
        <v>704</v>
      </c>
      <c r="F702" s="1" t="s">
        <v>1959</v>
      </c>
      <c r="G702" s="1" t="s">
        <v>1960</v>
      </c>
      <c r="H702" s="1" t="s">
        <v>222</v>
      </c>
      <c r="I702" s="1" t="s">
        <v>223</v>
      </c>
      <c r="J702" s="1" t="s">
        <v>35</v>
      </c>
      <c r="K702" s="1" t="s">
        <v>36</v>
      </c>
      <c r="L702" s="1" t="s">
        <v>115</v>
      </c>
      <c r="M702" s="1" t="s">
        <v>116</v>
      </c>
      <c r="N702" s="1" t="s">
        <v>2009</v>
      </c>
      <c r="O702" s="1" t="s">
        <v>1593</v>
      </c>
      <c r="P702" s="1" t="s">
        <v>2010</v>
      </c>
      <c r="Q702" s="5">
        <v>29.25</v>
      </c>
      <c r="R702" s="5">
        <v>65</v>
      </c>
      <c r="S702" s="1" t="s">
        <v>77</v>
      </c>
      <c r="T702" s="6">
        <v>446</v>
      </c>
      <c r="U702" s="6">
        <v>0</v>
      </c>
      <c r="V702" s="6">
        <f t="shared" si="40"/>
        <v>446</v>
      </c>
      <c r="W702" s="1" t="s">
        <v>484</v>
      </c>
      <c r="X702" s="7">
        <f t="shared" si="41"/>
        <v>27.875</v>
      </c>
      <c r="Y702" s="1">
        <f t="shared" si="42"/>
        <v>27</v>
      </c>
      <c r="Z702" s="6">
        <f t="shared" si="43"/>
        <v>432</v>
      </c>
    </row>
    <row r="703" spans="2:26" x14ac:dyDescent="0.25">
      <c r="B703" s="1" t="s">
        <v>27</v>
      </c>
      <c r="C703" s="1" t="s">
        <v>28</v>
      </c>
      <c r="D703" s="1" t="s">
        <v>179</v>
      </c>
      <c r="E703" s="1" t="s">
        <v>2011</v>
      </c>
      <c r="F703" s="1" t="s">
        <v>2012</v>
      </c>
      <c r="G703" s="1" t="s">
        <v>2013</v>
      </c>
      <c r="H703" s="1" t="s">
        <v>373</v>
      </c>
      <c r="I703" s="1" t="s">
        <v>374</v>
      </c>
      <c r="J703" s="1" t="s">
        <v>1951</v>
      </c>
      <c r="K703" s="1" t="s">
        <v>1952</v>
      </c>
      <c r="L703" s="1" t="s">
        <v>115</v>
      </c>
      <c r="M703" s="1" t="s">
        <v>116</v>
      </c>
      <c r="N703" s="1" t="s">
        <v>2014</v>
      </c>
      <c r="O703" s="1" t="s">
        <v>1593</v>
      </c>
      <c r="P703" s="1" t="s">
        <v>2015</v>
      </c>
      <c r="Q703" s="5">
        <v>18</v>
      </c>
      <c r="R703" s="5">
        <v>40</v>
      </c>
      <c r="S703" s="1" t="s">
        <v>55</v>
      </c>
      <c r="T703" s="6">
        <v>53</v>
      </c>
      <c r="U703" s="6">
        <v>0</v>
      </c>
      <c r="V703" s="6">
        <f t="shared" si="40"/>
        <v>53</v>
      </c>
      <c r="W703" s="1" t="s">
        <v>1026</v>
      </c>
      <c r="X703" s="7">
        <f t="shared" si="41"/>
        <v>0.80303030303030298</v>
      </c>
      <c r="Y703" s="1">
        <f t="shared" si="42"/>
        <v>0</v>
      </c>
      <c r="Z703" s="6">
        <f t="shared" si="43"/>
        <v>0</v>
      </c>
    </row>
    <row r="704" spans="2:26" x14ac:dyDescent="0.25">
      <c r="B704" s="1" t="s">
        <v>27</v>
      </c>
      <c r="C704" s="1" t="s">
        <v>28</v>
      </c>
      <c r="D704" s="1" t="s">
        <v>170</v>
      </c>
      <c r="E704" s="1" t="s">
        <v>2011</v>
      </c>
      <c r="F704" s="1" t="s">
        <v>2012</v>
      </c>
      <c r="G704" s="1" t="s">
        <v>2013</v>
      </c>
      <c r="H704" s="1" t="s">
        <v>2016</v>
      </c>
      <c r="I704" s="1" t="s">
        <v>2017</v>
      </c>
      <c r="J704" s="1" t="s">
        <v>1951</v>
      </c>
      <c r="K704" s="1" t="s">
        <v>1952</v>
      </c>
      <c r="L704" s="1" t="s">
        <v>115</v>
      </c>
      <c r="M704" s="1" t="s">
        <v>116</v>
      </c>
      <c r="N704" s="1" t="s">
        <v>2018</v>
      </c>
      <c r="O704" s="1" t="s">
        <v>1593</v>
      </c>
      <c r="P704" s="1" t="s">
        <v>2019</v>
      </c>
      <c r="Q704" s="5">
        <v>18</v>
      </c>
      <c r="R704" s="5">
        <v>40</v>
      </c>
      <c r="S704" s="1" t="s">
        <v>77</v>
      </c>
      <c r="T704" s="6">
        <v>146</v>
      </c>
      <c r="U704" s="6">
        <v>0</v>
      </c>
      <c r="V704" s="6">
        <f t="shared" si="40"/>
        <v>146</v>
      </c>
      <c r="W704" s="1" t="s">
        <v>1026</v>
      </c>
      <c r="X704" s="7">
        <f t="shared" si="41"/>
        <v>2.2121212121212119</v>
      </c>
      <c r="Y704" s="1">
        <f t="shared" si="42"/>
        <v>2</v>
      </c>
      <c r="Z704" s="6">
        <f t="shared" si="43"/>
        <v>132</v>
      </c>
    </row>
    <row r="705" spans="2:26" x14ac:dyDescent="0.25">
      <c r="B705" s="1" t="s">
        <v>27</v>
      </c>
      <c r="C705" s="1" t="s">
        <v>28</v>
      </c>
      <c r="D705" s="1" t="s">
        <v>215</v>
      </c>
      <c r="E705" s="1" t="s">
        <v>2011</v>
      </c>
      <c r="F705" s="1" t="s">
        <v>2020</v>
      </c>
      <c r="G705" s="1" t="s">
        <v>2021</v>
      </c>
      <c r="H705" s="1" t="s">
        <v>204</v>
      </c>
      <c r="I705" s="1" t="s">
        <v>34</v>
      </c>
      <c r="J705" s="1" t="s">
        <v>2022</v>
      </c>
      <c r="K705" s="1" t="s">
        <v>2023</v>
      </c>
      <c r="L705" s="1" t="s">
        <v>45</v>
      </c>
      <c r="M705" s="1" t="s">
        <v>46</v>
      </c>
      <c r="N705" s="1" t="s">
        <v>2024</v>
      </c>
      <c r="O705" s="1" t="s">
        <v>976</v>
      </c>
      <c r="P705" s="1" t="s">
        <v>2025</v>
      </c>
      <c r="Q705" s="5">
        <v>13.5</v>
      </c>
      <c r="R705" s="5">
        <v>30</v>
      </c>
      <c r="S705" s="1" t="s">
        <v>65</v>
      </c>
      <c r="T705" s="6">
        <v>0</v>
      </c>
      <c r="U705" s="6">
        <v>0</v>
      </c>
      <c r="V705" s="6">
        <f t="shared" si="40"/>
        <v>0</v>
      </c>
      <c r="W705" s="1" t="s">
        <v>2026</v>
      </c>
      <c r="X705" s="7">
        <f t="shared" si="41"/>
        <v>0</v>
      </c>
      <c r="Y705" s="1">
        <f t="shared" si="42"/>
        <v>0</v>
      </c>
      <c r="Z705" s="6">
        <f t="shared" si="43"/>
        <v>0</v>
      </c>
    </row>
    <row r="706" spans="2:26" x14ac:dyDescent="0.25">
      <c r="Q706" s="5"/>
      <c r="R706" s="5"/>
      <c r="S706" s="1"/>
      <c r="Z706" s="6"/>
    </row>
    <row r="707" spans="2:26" x14ac:dyDescent="0.25">
      <c r="Q707" s="5"/>
      <c r="R707" s="5"/>
      <c r="S707" s="1"/>
      <c r="Z707" s="6"/>
    </row>
    <row r="708" spans="2:26" x14ac:dyDescent="0.25">
      <c r="Q708" s="5"/>
      <c r="R708" s="5"/>
      <c r="S708" s="1"/>
      <c r="Z708" s="6"/>
    </row>
    <row r="709" spans="2:26" x14ac:dyDescent="0.25">
      <c r="Q709" s="5"/>
      <c r="R709" s="5"/>
      <c r="S709" s="1"/>
      <c r="Z709" s="6"/>
    </row>
    <row r="710" spans="2:26" x14ac:dyDescent="0.25">
      <c r="Q710" s="5"/>
      <c r="R710" s="5"/>
      <c r="S710" s="1"/>
      <c r="Z710" s="6"/>
    </row>
    <row r="711" spans="2:26" x14ac:dyDescent="0.25">
      <c r="Q711" s="5"/>
      <c r="R711" s="5"/>
      <c r="S711" s="1"/>
      <c r="Z711" s="6"/>
    </row>
    <row r="712" spans="2:26" x14ac:dyDescent="0.25">
      <c r="Q712" s="5"/>
      <c r="R712" s="5"/>
      <c r="S712" s="1"/>
      <c r="Z712" s="6"/>
    </row>
    <row r="713" spans="2:26" x14ac:dyDescent="0.25">
      <c r="Q713" s="5"/>
      <c r="R713" s="5"/>
      <c r="S713" s="1"/>
      <c r="Z713" s="6"/>
    </row>
    <row r="714" spans="2:26" x14ac:dyDescent="0.25">
      <c r="Q714" s="5"/>
      <c r="R714" s="5"/>
      <c r="S714" s="1"/>
      <c r="Z714" s="6"/>
    </row>
    <row r="715" spans="2:26" x14ac:dyDescent="0.25">
      <c r="Q715" s="5"/>
      <c r="R715" s="5"/>
      <c r="S715" s="1"/>
      <c r="Z715" s="6"/>
    </row>
    <row r="716" spans="2:26" x14ac:dyDescent="0.25">
      <c r="Q716" s="5"/>
      <c r="R716" s="5"/>
      <c r="S716" s="1"/>
      <c r="Z716" s="6"/>
    </row>
    <row r="717" spans="2:26" x14ac:dyDescent="0.25">
      <c r="Q717" s="5"/>
      <c r="R717" s="5"/>
      <c r="S717" s="1"/>
      <c r="Z717" s="6"/>
    </row>
    <row r="718" spans="2:26" x14ac:dyDescent="0.25">
      <c r="Q718" s="5"/>
      <c r="R718" s="5"/>
      <c r="S718" s="1"/>
      <c r="Z718" s="6"/>
    </row>
    <row r="719" spans="2:26" x14ac:dyDescent="0.25">
      <c r="Q719" s="5"/>
      <c r="R719" s="5"/>
      <c r="S719" s="1"/>
      <c r="Z719" s="6"/>
    </row>
    <row r="720" spans="2:26" x14ac:dyDescent="0.25">
      <c r="Q720" s="5"/>
      <c r="R720" s="5"/>
      <c r="S720" s="1"/>
      <c r="Z720" s="6"/>
    </row>
    <row r="721" spans="17:26" x14ac:dyDescent="0.25">
      <c r="Q721" s="5"/>
      <c r="R721" s="5"/>
      <c r="S721" s="1"/>
      <c r="Z721" s="6"/>
    </row>
    <row r="722" spans="17:26" x14ac:dyDescent="0.25">
      <c r="Q722" s="5"/>
      <c r="R722" s="5"/>
      <c r="S722" s="1"/>
      <c r="Z722" s="6"/>
    </row>
    <row r="723" spans="17:26" x14ac:dyDescent="0.25">
      <c r="Q723" s="5"/>
      <c r="R723" s="5"/>
      <c r="S723" s="1"/>
      <c r="Z723" s="6"/>
    </row>
    <row r="724" spans="17:26" x14ac:dyDescent="0.25">
      <c r="Q724" s="5"/>
      <c r="R724" s="5"/>
      <c r="S724" s="1"/>
      <c r="Z724" s="6"/>
    </row>
    <row r="725" spans="17:26" x14ac:dyDescent="0.25">
      <c r="Q725" s="5"/>
      <c r="R725" s="5"/>
      <c r="S725" s="1"/>
      <c r="Z725" s="6"/>
    </row>
    <row r="726" spans="17:26" x14ac:dyDescent="0.25">
      <c r="Q726" s="5"/>
      <c r="R726" s="5"/>
      <c r="S726" s="1"/>
      <c r="Z726" s="6"/>
    </row>
    <row r="727" spans="17:26" x14ac:dyDescent="0.25">
      <c r="Q727" s="5"/>
      <c r="R727" s="5"/>
      <c r="S727" s="1"/>
      <c r="Z727" s="6"/>
    </row>
    <row r="728" spans="17:26" x14ac:dyDescent="0.25">
      <c r="Q728" s="5"/>
      <c r="R728" s="5"/>
      <c r="S728" s="1"/>
      <c r="Z728" s="6"/>
    </row>
    <row r="729" spans="17:26" x14ac:dyDescent="0.25">
      <c r="Q729" s="5"/>
      <c r="R729" s="5"/>
      <c r="S729" s="1"/>
      <c r="Z729" s="6"/>
    </row>
    <row r="730" spans="17:26" x14ac:dyDescent="0.25">
      <c r="Q730" s="5"/>
      <c r="R730" s="5"/>
      <c r="S730" s="1"/>
      <c r="Z730" s="6"/>
    </row>
    <row r="731" spans="17:26" x14ac:dyDescent="0.25">
      <c r="Q731" s="5"/>
      <c r="R731" s="5"/>
      <c r="S731" s="1"/>
      <c r="Z731" s="6"/>
    </row>
    <row r="732" spans="17:26" x14ac:dyDescent="0.25">
      <c r="Q732" s="5"/>
      <c r="R732" s="5"/>
      <c r="S732" s="1"/>
      <c r="Z732" s="6"/>
    </row>
    <row r="733" spans="17:26" x14ac:dyDescent="0.25">
      <c r="Q733" s="5"/>
      <c r="R733" s="5"/>
      <c r="S733" s="1"/>
      <c r="Z733" s="6"/>
    </row>
    <row r="734" spans="17:26" x14ac:dyDescent="0.25">
      <c r="Q734" s="5"/>
      <c r="R734" s="5"/>
      <c r="S734" s="1"/>
      <c r="Z734" s="6"/>
    </row>
    <row r="735" spans="17:26" x14ac:dyDescent="0.25">
      <c r="Q735" s="5"/>
      <c r="R735" s="5"/>
      <c r="S735" s="1"/>
      <c r="Z735" s="6"/>
    </row>
    <row r="736" spans="17:26" x14ac:dyDescent="0.25">
      <c r="Q736" s="5"/>
      <c r="R736" s="5"/>
      <c r="S736" s="1"/>
      <c r="Z736" s="6"/>
    </row>
    <row r="737" spans="17:26" x14ac:dyDescent="0.25">
      <c r="Q737" s="5"/>
      <c r="R737" s="5"/>
      <c r="S737" s="1"/>
      <c r="Z737" s="6"/>
    </row>
    <row r="738" spans="17:26" x14ac:dyDescent="0.25">
      <c r="Q738" s="5"/>
      <c r="R738" s="5"/>
      <c r="S738" s="1"/>
      <c r="Z738" s="6"/>
    </row>
    <row r="739" spans="17:26" x14ac:dyDescent="0.25">
      <c r="Q739" s="5"/>
      <c r="R739" s="5"/>
      <c r="S739" s="1"/>
      <c r="Z739" s="6"/>
    </row>
    <row r="740" spans="17:26" x14ac:dyDescent="0.25">
      <c r="Q740" s="5"/>
      <c r="R740" s="5"/>
      <c r="S740" s="1"/>
      <c r="Z740" s="6"/>
    </row>
    <row r="741" spans="17:26" x14ac:dyDescent="0.25">
      <c r="Q741" s="5"/>
      <c r="R741" s="5"/>
      <c r="S741" s="1"/>
      <c r="Z741" s="6"/>
    </row>
    <row r="742" spans="17:26" x14ac:dyDescent="0.25">
      <c r="Q742" s="5"/>
      <c r="R742" s="5"/>
      <c r="S742" s="1"/>
      <c r="Z742" s="6"/>
    </row>
    <row r="743" spans="17:26" x14ac:dyDescent="0.25">
      <c r="Q743" s="5"/>
      <c r="R743" s="5"/>
      <c r="S743" s="1"/>
      <c r="Z743" s="6"/>
    </row>
    <row r="744" spans="17:26" x14ac:dyDescent="0.25">
      <c r="Q744" s="5"/>
      <c r="R744" s="5"/>
      <c r="S744" s="1"/>
      <c r="Z744" s="6"/>
    </row>
    <row r="745" spans="17:26" x14ac:dyDescent="0.25">
      <c r="Q745" s="5"/>
      <c r="R745" s="5"/>
      <c r="S745" s="1"/>
      <c r="Z745" s="6"/>
    </row>
    <row r="746" spans="17:26" x14ac:dyDescent="0.25">
      <c r="Q746" s="5"/>
      <c r="R746" s="5"/>
      <c r="S746" s="1"/>
      <c r="Z746" s="6"/>
    </row>
    <row r="747" spans="17:26" x14ac:dyDescent="0.25">
      <c r="Q747" s="5"/>
      <c r="R747" s="5"/>
      <c r="S747" s="1"/>
      <c r="Z747" s="6"/>
    </row>
    <row r="748" spans="17:26" x14ac:dyDescent="0.25">
      <c r="Q748" s="5"/>
      <c r="R748" s="5"/>
      <c r="S748" s="1"/>
      <c r="Z748" s="6"/>
    </row>
    <row r="749" spans="17:26" x14ac:dyDescent="0.25">
      <c r="Q749" s="5"/>
      <c r="R749" s="5"/>
      <c r="S749" s="1"/>
      <c r="Z749" s="6"/>
    </row>
    <row r="750" spans="17:26" x14ac:dyDescent="0.25">
      <c r="Q750" s="5"/>
      <c r="R750" s="5"/>
      <c r="S750" s="1"/>
      <c r="Z750" s="6"/>
    </row>
    <row r="751" spans="17:26" x14ac:dyDescent="0.25">
      <c r="Q751" s="5"/>
      <c r="R751" s="5"/>
      <c r="S751" s="1"/>
      <c r="Z751" s="6"/>
    </row>
    <row r="752" spans="17:26" x14ac:dyDescent="0.25">
      <c r="Q752" s="5"/>
      <c r="R752" s="5"/>
      <c r="S752" s="1"/>
      <c r="Z752" s="6"/>
    </row>
    <row r="753" spans="17:26" x14ac:dyDescent="0.25">
      <c r="Q753" s="5"/>
      <c r="R753" s="5"/>
      <c r="S753" s="1"/>
      <c r="Z753" s="6"/>
    </row>
    <row r="754" spans="17:26" x14ac:dyDescent="0.25">
      <c r="Q754" s="5"/>
      <c r="R754" s="5"/>
      <c r="S754" s="1"/>
      <c r="Z754" s="6"/>
    </row>
    <row r="755" spans="17:26" x14ac:dyDescent="0.25">
      <c r="Q755" s="5"/>
      <c r="R755" s="5"/>
      <c r="S755" s="1"/>
      <c r="Z755" s="6"/>
    </row>
    <row r="756" spans="17:26" x14ac:dyDescent="0.25">
      <c r="Q756" s="5"/>
      <c r="R756" s="5"/>
      <c r="S756" s="1"/>
      <c r="Z756" s="6"/>
    </row>
    <row r="757" spans="17:26" x14ac:dyDescent="0.25">
      <c r="Q757" s="5"/>
      <c r="R757" s="5"/>
      <c r="S757" s="1"/>
      <c r="Z757" s="6"/>
    </row>
    <row r="758" spans="17:26" x14ac:dyDescent="0.25">
      <c r="Q758" s="5"/>
      <c r="R758" s="5"/>
      <c r="S758" s="1"/>
      <c r="Z758" s="6"/>
    </row>
    <row r="759" spans="17:26" x14ac:dyDescent="0.25">
      <c r="Q759" s="5"/>
      <c r="R759" s="5"/>
      <c r="S759" s="1"/>
      <c r="Z759" s="6"/>
    </row>
    <row r="760" spans="17:26" x14ac:dyDescent="0.25">
      <c r="Q760" s="5"/>
      <c r="R760" s="5"/>
      <c r="S760" s="1"/>
      <c r="Z760" s="6"/>
    </row>
    <row r="761" spans="17:26" x14ac:dyDescent="0.25">
      <c r="Q761" s="5"/>
      <c r="R761" s="5"/>
      <c r="S761" s="1"/>
      <c r="Z761" s="6"/>
    </row>
    <row r="762" spans="17:26" x14ac:dyDescent="0.25">
      <c r="Q762" s="5"/>
      <c r="R762" s="5"/>
      <c r="S762" s="1"/>
      <c r="Z762" s="6"/>
    </row>
    <row r="763" spans="17:26" x14ac:dyDescent="0.25">
      <c r="Q763" s="5"/>
      <c r="R763" s="5"/>
      <c r="S763" s="1"/>
      <c r="Z763" s="6"/>
    </row>
    <row r="764" spans="17:26" x14ac:dyDescent="0.25">
      <c r="Q764" s="5"/>
      <c r="R764" s="5"/>
      <c r="S764" s="1"/>
      <c r="Z764" s="6"/>
    </row>
    <row r="765" spans="17:26" x14ac:dyDescent="0.25">
      <c r="Q765" s="5"/>
      <c r="R765" s="5"/>
      <c r="S765" s="1"/>
      <c r="Z765" s="6"/>
    </row>
    <row r="766" spans="17:26" x14ac:dyDescent="0.25">
      <c r="Q766" s="5"/>
      <c r="R766" s="5"/>
      <c r="S766" s="1"/>
      <c r="Z766" s="6"/>
    </row>
    <row r="767" spans="17:26" x14ac:dyDescent="0.25">
      <c r="Q767" s="5"/>
      <c r="R767" s="5"/>
      <c r="S767" s="1"/>
      <c r="Z767" s="6"/>
    </row>
    <row r="768" spans="17:26" x14ac:dyDescent="0.25">
      <c r="Q768" s="5"/>
      <c r="R768" s="5"/>
      <c r="S768" s="1"/>
      <c r="Z768" s="6"/>
    </row>
    <row r="769" spans="17:26" x14ac:dyDescent="0.25">
      <c r="Q769" s="5"/>
      <c r="R769" s="5"/>
      <c r="S769" s="1"/>
      <c r="Z769" s="6"/>
    </row>
    <row r="770" spans="17:26" x14ac:dyDescent="0.25">
      <c r="Q770" s="5"/>
      <c r="R770" s="5"/>
      <c r="S770" s="1"/>
      <c r="Z770" s="6"/>
    </row>
    <row r="771" spans="17:26" x14ac:dyDescent="0.25">
      <c r="Q771" s="5"/>
      <c r="R771" s="5"/>
      <c r="S771" s="1"/>
      <c r="Z771" s="6"/>
    </row>
    <row r="772" spans="17:26" x14ac:dyDescent="0.25">
      <c r="Q772" s="5"/>
      <c r="R772" s="5"/>
      <c r="S772" s="1"/>
      <c r="Z772" s="6"/>
    </row>
    <row r="773" spans="17:26" x14ac:dyDescent="0.25">
      <c r="Q773" s="5"/>
      <c r="R773" s="5"/>
      <c r="S773" s="1"/>
      <c r="Z773" s="6"/>
    </row>
    <row r="774" spans="17:26" x14ac:dyDescent="0.25">
      <c r="Q774" s="5"/>
      <c r="R774" s="5"/>
      <c r="S774" s="1"/>
      <c r="Z774" s="6"/>
    </row>
    <row r="775" spans="17:26" x14ac:dyDescent="0.25">
      <c r="Q775" s="5"/>
      <c r="R775" s="5"/>
      <c r="S775" s="1"/>
      <c r="Z775" s="6"/>
    </row>
    <row r="776" spans="17:26" x14ac:dyDescent="0.25">
      <c r="Q776" s="5"/>
      <c r="R776" s="5"/>
      <c r="S776" s="1"/>
      <c r="Z776" s="6"/>
    </row>
    <row r="777" spans="17:26" x14ac:dyDescent="0.25">
      <c r="Q777" s="5"/>
      <c r="R777" s="5"/>
      <c r="S777" s="1"/>
      <c r="Z777" s="6"/>
    </row>
    <row r="778" spans="17:26" x14ac:dyDescent="0.25">
      <c r="Q778" s="5"/>
      <c r="R778" s="5"/>
      <c r="S778" s="1"/>
      <c r="Z778" s="6"/>
    </row>
    <row r="779" spans="17:26" x14ac:dyDescent="0.25">
      <c r="Q779" s="5"/>
      <c r="R779" s="5"/>
      <c r="S779" s="1"/>
      <c r="Z779" s="6"/>
    </row>
    <row r="780" spans="17:26" x14ac:dyDescent="0.25">
      <c r="Q780" s="5"/>
      <c r="R780" s="5"/>
      <c r="S780" s="1"/>
      <c r="Z780" s="6"/>
    </row>
    <row r="781" spans="17:26" x14ac:dyDescent="0.25">
      <c r="Q781" s="5"/>
      <c r="R781" s="5"/>
      <c r="S781" s="1"/>
      <c r="Z781" s="6"/>
    </row>
    <row r="782" spans="17:26" x14ac:dyDescent="0.25">
      <c r="Q782" s="5"/>
      <c r="R782" s="5"/>
      <c r="S782" s="1"/>
      <c r="Z782" s="6"/>
    </row>
    <row r="783" spans="17:26" x14ac:dyDescent="0.25">
      <c r="Q783" s="5"/>
      <c r="R783" s="5"/>
      <c r="S783" s="1"/>
      <c r="Z783" s="6"/>
    </row>
    <row r="784" spans="17:26" x14ac:dyDescent="0.25">
      <c r="Q784" s="5"/>
      <c r="R784" s="5"/>
      <c r="S784" s="1"/>
      <c r="Z784" s="6"/>
    </row>
    <row r="785" spans="17:26" x14ac:dyDescent="0.25">
      <c r="Q785" s="5"/>
      <c r="R785" s="5"/>
      <c r="S785" s="1"/>
      <c r="Z785" s="6"/>
    </row>
    <row r="786" spans="17:26" x14ac:dyDescent="0.25">
      <c r="Q786" s="5"/>
      <c r="R786" s="5"/>
      <c r="S786" s="1"/>
      <c r="Z786" s="6"/>
    </row>
    <row r="787" spans="17:26" x14ac:dyDescent="0.25">
      <c r="Q787" s="5"/>
      <c r="R787" s="5"/>
      <c r="S787" s="1"/>
      <c r="Z787" s="6"/>
    </row>
    <row r="788" spans="17:26" x14ac:dyDescent="0.25">
      <c r="Q788" s="5"/>
      <c r="R788" s="5"/>
      <c r="S788" s="1"/>
      <c r="Z788" s="6"/>
    </row>
    <row r="789" spans="17:26" x14ac:dyDescent="0.25">
      <c r="Q789" s="5"/>
      <c r="R789" s="5"/>
      <c r="S789" s="1"/>
      <c r="Z789" s="6"/>
    </row>
    <row r="790" spans="17:26" x14ac:dyDescent="0.25">
      <c r="Q790" s="5"/>
      <c r="R790" s="5"/>
      <c r="S790" s="1"/>
      <c r="Z790" s="6"/>
    </row>
    <row r="791" spans="17:26" x14ac:dyDescent="0.25">
      <c r="Q791" s="5"/>
      <c r="R791" s="5"/>
      <c r="S791" s="1"/>
      <c r="Z791" s="6"/>
    </row>
    <row r="792" spans="17:26" x14ac:dyDescent="0.25">
      <c r="Q792" s="5"/>
      <c r="R792" s="5"/>
      <c r="S792" s="1"/>
      <c r="Z792" s="6"/>
    </row>
    <row r="793" spans="17:26" x14ac:dyDescent="0.25">
      <c r="Q793" s="5"/>
      <c r="R793" s="5"/>
      <c r="S793" s="1"/>
      <c r="Z793" s="6"/>
    </row>
    <row r="794" spans="17:26" x14ac:dyDescent="0.25">
      <c r="Q794" s="5"/>
      <c r="R794" s="5"/>
      <c r="S794" s="1"/>
      <c r="Z794" s="6"/>
    </row>
    <row r="795" spans="17:26" x14ac:dyDescent="0.25">
      <c r="Q795" s="5"/>
      <c r="R795" s="5"/>
      <c r="S795" s="1"/>
      <c r="Z795" s="6"/>
    </row>
    <row r="796" spans="17:26" x14ac:dyDescent="0.25">
      <c r="Q796" s="5"/>
      <c r="R796" s="5"/>
      <c r="S796" s="1"/>
      <c r="Z796" s="6"/>
    </row>
    <row r="797" spans="17:26" x14ac:dyDescent="0.25">
      <c r="Q797" s="5"/>
      <c r="R797" s="5"/>
      <c r="S797" s="1"/>
      <c r="Z797" s="6"/>
    </row>
    <row r="798" spans="17:26" x14ac:dyDescent="0.25">
      <c r="Q798" s="5"/>
      <c r="R798" s="5"/>
      <c r="S798" s="1"/>
      <c r="Z798" s="6"/>
    </row>
    <row r="799" spans="17:26" x14ac:dyDescent="0.25">
      <c r="Q799" s="5"/>
      <c r="R799" s="5"/>
      <c r="S799" s="1"/>
      <c r="Z799" s="6"/>
    </row>
    <row r="800" spans="17:26" x14ac:dyDescent="0.25">
      <c r="Q800" s="5"/>
      <c r="R800" s="5"/>
      <c r="S800" s="1"/>
      <c r="Z800" s="6"/>
    </row>
    <row r="801" spans="17:26" x14ac:dyDescent="0.25">
      <c r="Q801" s="5"/>
      <c r="R801" s="5"/>
      <c r="S801" s="1"/>
      <c r="Z801" s="6"/>
    </row>
    <row r="802" spans="17:26" x14ac:dyDescent="0.25">
      <c r="Q802" s="5"/>
      <c r="R802" s="5"/>
      <c r="S802" s="1"/>
      <c r="Z802" s="6"/>
    </row>
    <row r="803" spans="17:26" x14ac:dyDescent="0.25">
      <c r="Q803" s="5"/>
      <c r="R803" s="5"/>
      <c r="S803" s="1"/>
      <c r="Z803" s="6"/>
    </row>
    <row r="804" spans="17:26" x14ac:dyDescent="0.25">
      <c r="Q804" s="5"/>
      <c r="R804" s="5"/>
      <c r="S804" s="1"/>
      <c r="Z804" s="6"/>
    </row>
    <row r="805" spans="17:26" x14ac:dyDescent="0.25">
      <c r="Q805" s="5"/>
      <c r="R805" s="5"/>
      <c r="S805" s="1"/>
      <c r="Z805" s="6"/>
    </row>
    <row r="806" spans="17:26" x14ac:dyDescent="0.25">
      <c r="Q806" s="5"/>
      <c r="R806" s="5"/>
      <c r="S806" s="1"/>
      <c r="Z806" s="6"/>
    </row>
    <row r="807" spans="17:26" x14ac:dyDescent="0.25">
      <c r="Q807" s="5"/>
      <c r="R807" s="5"/>
      <c r="S807" s="1"/>
      <c r="Z807" s="6"/>
    </row>
    <row r="808" spans="17:26" x14ac:dyDescent="0.25">
      <c r="Q808" s="5"/>
      <c r="R808" s="5"/>
      <c r="S808" s="1"/>
      <c r="Z808" s="6"/>
    </row>
    <row r="809" spans="17:26" x14ac:dyDescent="0.25">
      <c r="Q809" s="5"/>
      <c r="R809" s="5"/>
      <c r="S809" s="1"/>
      <c r="Z809" s="6"/>
    </row>
    <row r="810" spans="17:26" x14ac:dyDescent="0.25">
      <c r="Q810" s="5"/>
      <c r="R810" s="5"/>
      <c r="S810" s="1"/>
      <c r="Z810" s="6"/>
    </row>
    <row r="811" spans="17:26" x14ac:dyDescent="0.25">
      <c r="Q811" s="5"/>
      <c r="R811" s="5"/>
      <c r="S811" s="1"/>
      <c r="Z811" s="6"/>
    </row>
    <row r="812" spans="17:26" x14ac:dyDescent="0.25">
      <c r="Q812" s="5"/>
      <c r="R812" s="5"/>
      <c r="S812" s="1"/>
      <c r="Z812" s="6"/>
    </row>
    <row r="813" spans="17:26" x14ac:dyDescent="0.25">
      <c r="Q813" s="5"/>
      <c r="R813" s="5"/>
      <c r="S813" s="1"/>
      <c r="Z813" s="6"/>
    </row>
    <row r="814" spans="17:26" x14ac:dyDescent="0.25">
      <c r="Q814" s="5"/>
      <c r="R814" s="5"/>
      <c r="S814" s="1"/>
      <c r="Z814" s="6"/>
    </row>
    <row r="815" spans="17:26" x14ac:dyDescent="0.25">
      <c r="Q815" s="5"/>
      <c r="R815" s="5"/>
      <c r="S815" s="1"/>
      <c r="Z815" s="6"/>
    </row>
    <row r="816" spans="17:26" x14ac:dyDescent="0.25">
      <c r="Q816" s="5"/>
      <c r="R816" s="5"/>
      <c r="S816" s="1"/>
      <c r="Z816" s="6"/>
    </row>
    <row r="817" spans="17:26" x14ac:dyDescent="0.25">
      <c r="Q817" s="5"/>
      <c r="R817" s="5"/>
      <c r="S817" s="1"/>
      <c r="Z817" s="6"/>
    </row>
    <row r="818" spans="17:26" x14ac:dyDescent="0.25">
      <c r="Q818" s="5"/>
      <c r="R818" s="5"/>
      <c r="S818" s="1"/>
      <c r="Z818" s="6"/>
    </row>
    <row r="819" spans="17:26" x14ac:dyDescent="0.25">
      <c r="Q819" s="5"/>
      <c r="R819" s="5"/>
      <c r="S819" s="1"/>
      <c r="Z819" s="6"/>
    </row>
    <row r="820" spans="17:26" x14ac:dyDescent="0.25">
      <c r="Q820" s="5"/>
      <c r="R820" s="5"/>
      <c r="S820" s="1"/>
      <c r="Z820" s="6"/>
    </row>
    <row r="821" spans="17:26" x14ac:dyDescent="0.25">
      <c r="Q821" s="5"/>
      <c r="R821" s="5"/>
      <c r="S821" s="1"/>
      <c r="Z821" s="6"/>
    </row>
    <row r="822" spans="17:26" x14ac:dyDescent="0.25">
      <c r="Q822" s="5"/>
      <c r="R822" s="5"/>
      <c r="S822" s="1"/>
      <c r="Z822" s="6"/>
    </row>
    <row r="823" spans="17:26" x14ac:dyDescent="0.25">
      <c r="Q823" s="5"/>
      <c r="R823" s="5"/>
      <c r="S823" s="1"/>
      <c r="Z823" s="6"/>
    </row>
    <row r="824" spans="17:26" x14ac:dyDescent="0.25">
      <c r="Q824" s="5"/>
      <c r="R824" s="5"/>
      <c r="S824" s="1"/>
      <c r="Z824" s="6"/>
    </row>
    <row r="825" spans="17:26" x14ac:dyDescent="0.25">
      <c r="Q825" s="5"/>
      <c r="R825" s="5"/>
      <c r="S825" s="1"/>
      <c r="Z825" s="6"/>
    </row>
    <row r="826" spans="17:26" x14ac:dyDescent="0.25">
      <c r="Q826" s="5"/>
      <c r="R826" s="5"/>
      <c r="S826" s="1"/>
      <c r="Z826" s="6"/>
    </row>
    <row r="827" spans="17:26" x14ac:dyDescent="0.25">
      <c r="Q827" s="5"/>
      <c r="R827" s="5"/>
      <c r="S827" s="1"/>
      <c r="Z827" s="6"/>
    </row>
    <row r="828" spans="17:26" x14ac:dyDescent="0.25">
      <c r="Q828" s="5"/>
      <c r="R828" s="5"/>
      <c r="S828" s="1"/>
      <c r="Z828" s="6"/>
    </row>
    <row r="829" spans="17:26" x14ac:dyDescent="0.25">
      <c r="Q829" s="5"/>
      <c r="R829" s="5"/>
      <c r="S829" s="1"/>
      <c r="Z829" s="6"/>
    </row>
    <row r="830" spans="17:26" x14ac:dyDescent="0.25">
      <c r="Q830" s="5"/>
      <c r="R830" s="5"/>
      <c r="S830" s="1"/>
      <c r="Z830" s="6"/>
    </row>
    <row r="831" spans="17:26" x14ac:dyDescent="0.25">
      <c r="Q831" s="5"/>
      <c r="R831" s="5"/>
      <c r="S831" s="1"/>
      <c r="Z831" s="6"/>
    </row>
    <row r="832" spans="17:26" x14ac:dyDescent="0.25">
      <c r="Q832" s="5"/>
      <c r="R832" s="5"/>
      <c r="S832" s="1"/>
      <c r="Z832" s="6"/>
    </row>
    <row r="833" spans="17:26" x14ac:dyDescent="0.25">
      <c r="Q833" s="5"/>
      <c r="R833" s="5"/>
      <c r="S833" s="1"/>
      <c r="Z833" s="6"/>
    </row>
    <row r="834" spans="17:26" x14ac:dyDescent="0.25">
      <c r="Q834" s="5"/>
      <c r="R834" s="5"/>
      <c r="S834" s="1"/>
      <c r="Z834" s="6"/>
    </row>
    <row r="835" spans="17:26" x14ac:dyDescent="0.25">
      <c r="Q835" s="5"/>
      <c r="R835" s="5"/>
      <c r="S835" s="1"/>
      <c r="Z835" s="6"/>
    </row>
    <row r="836" spans="17:26" x14ac:dyDescent="0.25">
      <c r="Q836" s="5"/>
      <c r="R836" s="5"/>
      <c r="S836" s="1"/>
      <c r="Z836" s="6"/>
    </row>
    <row r="837" spans="17:26" x14ac:dyDescent="0.25">
      <c r="Q837" s="5"/>
      <c r="R837" s="5"/>
      <c r="S837" s="1"/>
      <c r="Z837" s="6"/>
    </row>
    <row r="838" spans="17:26" x14ac:dyDescent="0.25">
      <c r="Q838" s="5"/>
      <c r="R838" s="5"/>
      <c r="S838" s="1"/>
      <c r="Z838" s="6"/>
    </row>
    <row r="839" spans="17:26" x14ac:dyDescent="0.25">
      <c r="Q839" s="5"/>
      <c r="R839" s="5"/>
      <c r="S839" s="1"/>
      <c r="Z839" s="6"/>
    </row>
    <row r="840" spans="17:26" x14ac:dyDescent="0.25">
      <c r="Q840" s="5"/>
      <c r="R840" s="5"/>
      <c r="S840" s="1"/>
      <c r="Z840" s="6"/>
    </row>
    <row r="841" spans="17:26" x14ac:dyDescent="0.25">
      <c r="Q841" s="5"/>
      <c r="R841" s="5"/>
      <c r="S841" s="1"/>
      <c r="Z841" s="6"/>
    </row>
    <row r="842" spans="17:26" x14ac:dyDescent="0.25">
      <c r="Q842" s="5"/>
      <c r="R842" s="5"/>
      <c r="S842" s="1"/>
      <c r="Z842" s="6"/>
    </row>
    <row r="843" spans="17:26" x14ac:dyDescent="0.25">
      <c r="Q843" s="5"/>
      <c r="R843" s="5"/>
      <c r="S843" s="1"/>
      <c r="Z843" s="6"/>
    </row>
    <row r="844" spans="17:26" x14ac:dyDescent="0.25">
      <c r="Q844" s="5"/>
      <c r="R844" s="5"/>
      <c r="S844" s="1"/>
      <c r="Z844" s="6"/>
    </row>
    <row r="845" spans="17:26" x14ac:dyDescent="0.25">
      <c r="Q845" s="5"/>
      <c r="R845" s="5"/>
      <c r="S845" s="1"/>
      <c r="Z845" s="6"/>
    </row>
    <row r="846" spans="17:26" x14ac:dyDescent="0.25">
      <c r="Q846" s="5"/>
      <c r="R846" s="5"/>
      <c r="S846" s="1"/>
      <c r="Z846" s="6"/>
    </row>
    <row r="847" spans="17:26" x14ac:dyDescent="0.25">
      <c r="Q847" s="5"/>
      <c r="R847" s="5"/>
      <c r="S847" s="1"/>
      <c r="Z847" s="6"/>
    </row>
    <row r="848" spans="17:26" x14ac:dyDescent="0.25">
      <c r="Q848" s="5"/>
      <c r="R848" s="5"/>
      <c r="S848" s="1"/>
      <c r="Z848" s="6"/>
    </row>
    <row r="849" spans="17:26" x14ac:dyDescent="0.25">
      <c r="Q849" s="5"/>
      <c r="R849" s="5"/>
      <c r="S849" s="1"/>
      <c r="Z849" s="6"/>
    </row>
    <row r="850" spans="17:26" x14ac:dyDescent="0.25">
      <c r="Q850" s="5"/>
      <c r="R850" s="5"/>
      <c r="S850" s="1"/>
      <c r="Z850" s="6"/>
    </row>
    <row r="851" spans="17:26" x14ac:dyDescent="0.25">
      <c r="Q851" s="5"/>
      <c r="R851" s="5"/>
      <c r="S851" s="1"/>
      <c r="Z851" s="6"/>
    </row>
    <row r="852" spans="17:26" x14ac:dyDescent="0.25">
      <c r="Q852" s="5"/>
      <c r="R852" s="5"/>
      <c r="S852" s="1"/>
      <c r="Z852" s="6"/>
    </row>
    <row r="853" spans="17:26" x14ac:dyDescent="0.25">
      <c r="Q853" s="5"/>
      <c r="R853" s="5"/>
      <c r="S853" s="1"/>
      <c r="Z853" s="6"/>
    </row>
    <row r="854" spans="17:26" x14ac:dyDescent="0.25">
      <c r="Q854" s="5"/>
      <c r="R854" s="5"/>
      <c r="S854" s="1"/>
      <c r="Z854" s="6"/>
    </row>
    <row r="855" spans="17:26" x14ac:dyDescent="0.25">
      <c r="Q855" s="5"/>
      <c r="R855" s="5"/>
      <c r="S855" s="1"/>
      <c r="Z855" s="6"/>
    </row>
    <row r="856" spans="17:26" x14ac:dyDescent="0.25">
      <c r="Q856" s="5"/>
      <c r="R856" s="5"/>
      <c r="S856" s="1"/>
      <c r="Z856" s="6"/>
    </row>
    <row r="857" spans="17:26" x14ac:dyDescent="0.25">
      <c r="Q857" s="5"/>
      <c r="R857" s="5"/>
      <c r="S857" s="1"/>
      <c r="Z857" s="6"/>
    </row>
    <row r="858" spans="17:26" x14ac:dyDescent="0.25">
      <c r="Q858" s="5"/>
      <c r="R858" s="5"/>
      <c r="S858" s="1"/>
      <c r="Z858" s="6"/>
    </row>
    <row r="859" spans="17:26" x14ac:dyDescent="0.25">
      <c r="Q859" s="5"/>
      <c r="R859" s="5"/>
      <c r="S859" s="1"/>
      <c r="Z859" s="6"/>
    </row>
    <row r="860" spans="17:26" x14ac:dyDescent="0.25">
      <c r="Q860" s="5"/>
      <c r="R860" s="5"/>
      <c r="S860" s="1"/>
      <c r="Z860" s="6"/>
    </row>
    <row r="861" spans="17:26" x14ac:dyDescent="0.25">
      <c r="Q861" s="5"/>
      <c r="R861" s="5"/>
      <c r="S861" s="1"/>
      <c r="Z861" s="6"/>
    </row>
    <row r="862" spans="17:26" x14ac:dyDescent="0.25">
      <c r="Q862" s="5"/>
      <c r="R862" s="5"/>
      <c r="S862" s="1"/>
      <c r="Z862" s="6"/>
    </row>
    <row r="863" spans="17:26" x14ac:dyDescent="0.25">
      <c r="Q863" s="5"/>
      <c r="R863" s="5"/>
      <c r="S863" s="1"/>
      <c r="Z863" s="6"/>
    </row>
    <row r="864" spans="17:26" x14ac:dyDescent="0.25">
      <c r="Q864" s="5"/>
      <c r="R864" s="5"/>
      <c r="S864" s="1"/>
      <c r="Z864" s="6"/>
    </row>
    <row r="865" spans="17:26" x14ac:dyDescent="0.25">
      <c r="Q865" s="5"/>
      <c r="R865" s="5"/>
      <c r="S865" s="1"/>
      <c r="Z865" s="6"/>
    </row>
    <row r="866" spans="17:26" x14ac:dyDescent="0.25">
      <c r="Q866" s="5"/>
      <c r="R866" s="5"/>
      <c r="S866" s="1"/>
      <c r="Z866" s="6"/>
    </row>
    <row r="867" spans="17:26" x14ac:dyDescent="0.25">
      <c r="Q867" s="5"/>
      <c r="R867" s="5"/>
      <c r="S867" s="1"/>
      <c r="Z867" s="6"/>
    </row>
    <row r="868" spans="17:26" x14ac:dyDescent="0.25">
      <c r="Q868" s="5"/>
      <c r="R868" s="5"/>
      <c r="S868" s="1"/>
      <c r="Z868" s="6"/>
    </row>
    <row r="869" spans="17:26" x14ac:dyDescent="0.25">
      <c r="Q869" s="5"/>
      <c r="R869" s="5"/>
      <c r="S869" s="1"/>
      <c r="Z869" s="6"/>
    </row>
    <row r="870" spans="17:26" x14ac:dyDescent="0.25">
      <c r="Q870" s="5"/>
      <c r="R870" s="5"/>
      <c r="S870" s="1"/>
      <c r="Z870" s="6"/>
    </row>
    <row r="871" spans="17:26" x14ac:dyDescent="0.25">
      <c r="Q871" s="5"/>
      <c r="R871" s="5"/>
      <c r="S871" s="1"/>
      <c r="Z871" s="6"/>
    </row>
    <row r="872" spans="17:26" x14ac:dyDescent="0.25">
      <c r="Q872" s="5"/>
      <c r="R872" s="5"/>
      <c r="S872" s="1"/>
      <c r="Z872" s="6"/>
    </row>
    <row r="873" spans="17:26" x14ac:dyDescent="0.25">
      <c r="Q873" s="5"/>
      <c r="R873" s="5"/>
      <c r="S873" s="1"/>
      <c r="Z873" s="6"/>
    </row>
    <row r="874" spans="17:26" x14ac:dyDescent="0.25">
      <c r="Q874" s="5"/>
      <c r="R874" s="5"/>
      <c r="S874" s="1"/>
      <c r="Z874" s="6"/>
    </row>
    <row r="875" spans="17:26" x14ac:dyDescent="0.25">
      <c r="Q875" s="5"/>
      <c r="R875" s="5"/>
      <c r="S875" s="1"/>
      <c r="Z875" s="6"/>
    </row>
    <row r="876" spans="17:26" x14ac:dyDescent="0.25">
      <c r="Q876" s="5"/>
      <c r="R876" s="5"/>
      <c r="S876" s="1"/>
      <c r="Z876" s="6"/>
    </row>
    <row r="877" spans="17:26" x14ac:dyDescent="0.25">
      <c r="Q877" s="5"/>
      <c r="R877" s="5"/>
      <c r="S877" s="1"/>
      <c r="Z877" s="6"/>
    </row>
    <row r="878" spans="17:26" x14ac:dyDescent="0.25">
      <c r="Q878" s="5"/>
      <c r="R878" s="5"/>
      <c r="S878" s="1"/>
      <c r="Z878" s="6"/>
    </row>
    <row r="879" spans="17:26" x14ac:dyDescent="0.25">
      <c r="Q879" s="5"/>
      <c r="R879" s="5"/>
      <c r="S879" s="1"/>
      <c r="Z879" s="6"/>
    </row>
    <row r="880" spans="17:26" x14ac:dyDescent="0.25">
      <c r="Q880" s="5"/>
      <c r="R880" s="5"/>
      <c r="S880" s="1"/>
      <c r="Z880" s="6"/>
    </row>
    <row r="881" spans="17:26" x14ac:dyDescent="0.25">
      <c r="Q881" s="5"/>
      <c r="R881" s="5"/>
      <c r="S881" s="1"/>
      <c r="Z881" s="6"/>
    </row>
    <row r="882" spans="17:26" x14ac:dyDescent="0.25">
      <c r="Q882" s="5"/>
      <c r="R882" s="5"/>
      <c r="S882" s="1"/>
      <c r="Z882" s="6"/>
    </row>
    <row r="883" spans="17:26" x14ac:dyDescent="0.25">
      <c r="Q883" s="5"/>
      <c r="R883" s="5"/>
      <c r="S883" s="1"/>
      <c r="Z883" s="6"/>
    </row>
    <row r="884" spans="17:26" x14ac:dyDescent="0.25">
      <c r="Q884" s="5"/>
      <c r="R884" s="5"/>
      <c r="S884" s="1"/>
      <c r="Z884" s="6"/>
    </row>
    <row r="885" spans="17:26" x14ac:dyDescent="0.25">
      <c r="Q885" s="5"/>
      <c r="R885" s="5"/>
      <c r="S885" s="1"/>
      <c r="Z885" s="6"/>
    </row>
    <row r="886" spans="17:26" x14ac:dyDescent="0.25">
      <c r="Q886" s="5"/>
      <c r="R886" s="5"/>
      <c r="S886" s="1"/>
      <c r="Z886" s="6"/>
    </row>
    <row r="887" spans="17:26" x14ac:dyDescent="0.25">
      <c r="Q887" s="5"/>
      <c r="R887" s="5"/>
      <c r="S887" s="1"/>
      <c r="Z887" s="6"/>
    </row>
    <row r="888" spans="17:26" x14ac:dyDescent="0.25">
      <c r="Q888" s="5"/>
      <c r="R888" s="5"/>
      <c r="S888" s="1"/>
      <c r="Z888" s="6"/>
    </row>
    <row r="889" spans="17:26" x14ac:dyDescent="0.25">
      <c r="Q889" s="5"/>
      <c r="R889" s="5"/>
      <c r="S889" s="1"/>
      <c r="Z889" s="6"/>
    </row>
    <row r="890" spans="17:26" x14ac:dyDescent="0.25">
      <c r="Q890" s="5"/>
      <c r="R890" s="5"/>
      <c r="S890" s="1"/>
      <c r="Z890" s="6"/>
    </row>
    <row r="891" spans="17:26" x14ac:dyDescent="0.25">
      <c r="Q891" s="5"/>
      <c r="R891" s="5"/>
      <c r="S891" s="1"/>
      <c r="Z891" s="6"/>
    </row>
    <row r="892" spans="17:26" x14ac:dyDescent="0.25">
      <c r="Q892" s="5"/>
      <c r="R892" s="5"/>
      <c r="S892" s="1"/>
      <c r="Z892" s="6"/>
    </row>
    <row r="893" spans="17:26" x14ac:dyDescent="0.25">
      <c r="Q893" s="5"/>
      <c r="R893" s="5"/>
      <c r="S893" s="1"/>
      <c r="Z893" s="6"/>
    </row>
    <row r="894" spans="17:26" x14ac:dyDescent="0.25">
      <c r="Q894" s="5"/>
      <c r="R894" s="5"/>
      <c r="S894" s="1"/>
      <c r="Z894" s="6"/>
    </row>
    <row r="895" spans="17:26" x14ac:dyDescent="0.25">
      <c r="Q895" s="5"/>
      <c r="R895" s="5"/>
      <c r="S895" s="1"/>
      <c r="Z895" s="6"/>
    </row>
    <row r="896" spans="17:26" x14ac:dyDescent="0.25">
      <c r="Q896" s="5"/>
      <c r="R896" s="5"/>
      <c r="S896" s="1"/>
      <c r="Z896" s="6"/>
    </row>
    <row r="897" spans="17:26" x14ac:dyDescent="0.25">
      <c r="Q897" s="5"/>
      <c r="R897" s="5"/>
      <c r="S897" s="1"/>
      <c r="Z897" s="6"/>
    </row>
    <row r="898" spans="17:26" x14ac:dyDescent="0.25">
      <c r="Q898" s="5"/>
      <c r="R898" s="5"/>
      <c r="S898" s="1"/>
      <c r="Z898" s="6"/>
    </row>
    <row r="899" spans="17:26" x14ac:dyDescent="0.25">
      <c r="Q899" s="5"/>
      <c r="R899" s="5"/>
      <c r="S899" s="1"/>
      <c r="Z899" s="6"/>
    </row>
    <row r="900" spans="17:26" x14ac:dyDescent="0.25">
      <c r="Q900" s="5"/>
      <c r="R900" s="5"/>
      <c r="S900" s="1"/>
      <c r="Z900" s="6"/>
    </row>
    <row r="901" spans="17:26" x14ac:dyDescent="0.25">
      <c r="Q901" s="5"/>
      <c r="R901" s="5"/>
      <c r="S901" s="1"/>
      <c r="Z901" s="6"/>
    </row>
    <row r="902" spans="17:26" x14ac:dyDescent="0.25">
      <c r="Q902" s="5"/>
      <c r="R902" s="5"/>
      <c r="S902" s="1"/>
      <c r="Z902" s="6"/>
    </row>
    <row r="903" spans="17:26" x14ac:dyDescent="0.25">
      <c r="Q903" s="5"/>
      <c r="R903" s="5"/>
      <c r="S903" s="1"/>
      <c r="Z903" s="6"/>
    </row>
    <row r="904" spans="17:26" x14ac:dyDescent="0.25">
      <c r="Q904" s="5"/>
      <c r="R904" s="5"/>
      <c r="S904" s="1"/>
      <c r="Z904" s="6"/>
    </row>
    <row r="905" spans="17:26" x14ac:dyDescent="0.25">
      <c r="Q905" s="5"/>
      <c r="R905" s="5"/>
      <c r="S905" s="1"/>
      <c r="Z905" s="6"/>
    </row>
    <row r="906" spans="17:26" x14ac:dyDescent="0.25">
      <c r="Q906" s="5"/>
      <c r="R906" s="5"/>
      <c r="S906" s="1"/>
      <c r="Z906" s="6"/>
    </row>
    <row r="907" spans="17:26" x14ac:dyDescent="0.25">
      <c r="Q907" s="5"/>
      <c r="R907" s="5"/>
      <c r="S907" s="1"/>
      <c r="Z907" s="6"/>
    </row>
    <row r="908" spans="17:26" x14ac:dyDescent="0.25">
      <c r="Q908" s="5"/>
      <c r="R908" s="5"/>
      <c r="S908" s="1"/>
      <c r="Z908" s="6"/>
    </row>
    <row r="909" spans="17:26" x14ac:dyDescent="0.25">
      <c r="Q909" s="5"/>
      <c r="R909" s="5"/>
      <c r="S909" s="1"/>
      <c r="Z909" s="6"/>
    </row>
    <row r="910" spans="17:26" x14ac:dyDescent="0.25">
      <c r="Q910" s="5"/>
      <c r="R910" s="5"/>
      <c r="S910" s="1"/>
      <c r="Z910" s="6"/>
    </row>
    <row r="911" spans="17:26" x14ac:dyDescent="0.25">
      <c r="Q911" s="5"/>
      <c r="R911" s="5"/>
      <c r="S911" s="1"/>
      <c r="Z911" s="6"/>
    </row>
    <row r="912" spans="17:26" x14ac:dyDescent="0.25">
      <c r="Q912" s="5"/>
      <c r="R912" s="5"/>
      <c r="S912" s="1"/>
      <c r="Z912" s="6"/>
    </row>
    <row r="913" spans="17:26" x14ac:dyDescent="0.25">
      <c r="Q913" s="5"/>
      <c r="R913" s="5"/>
      <c r="S913" s="1"/>
      <c r="Z913" s="6"/>
    </row>
    <row r="914" spans="17:26" x14ac:dyDescent="0.25">
      <c r="Q914" s="5"/>
      <c r="R914" s="5"/>
      <c r="S914" s="1"/>
      <c r="Z914" s="6"/>
    </row>
    <row r="915" spans="17:26" x14ac:dyDescent="0.25">
      <c r="Q915" s="5"/>
      <c r="R915" s="5"/>
      <c r="S915" s="1"/>
      <c r="Z915" s="6"/>
    </row>
    <row r="916" spans="17:26" x14ac:dyDescent="0.25">
      <c r="Q916" s="5"/>
      <c r="R916" s="5"/>
      <c r="S916" s="1"/>
      <c r="Z916" s="6"/>
    </row>
    <row r="917" spans="17:26" x14ac:dyDescent="0.25">
      <c r="Q917" s="5"/>
      <c r="R917" s="5"/>
      <c r="S917" s="1"/>
      <c r="Z917" s="6"/>
    </row>
    <row r="918" spans="17:26" x14ac:dyDescent="0.25">
      <c r="Q918" s="5"/>
      <c r="R918" s="5"/>
      <c r="S918" s="1"/>
      <c r="Z918" s="6"/>
    </row>
    <row r="919" spans="17:26" x14ac:dyDescent="0.25">
      <c r="Q919" s="5"/>
      <c r="R919" s="5"/>
      <c r="S919" s="1"/>
      <c r="Z919" s="6"/>
    </row>
    <row r="920" spans="17:26" x14ac:dyDescent="0.25">
      <c r="Q920" s="5"/>
      <c r="R920" s="5"/>
      <c r="S920" s="1"/>
      <c r="Z920" s="6"/>
    </row>
    <row r="921" spans="17:26" x14ac:dyDescent="0.25">
      <c r="Q921" s="5"/>
      <c r="R921" s="5"/>
      <c r="S921" s="1"/>
      <c r="Z921" s="6"/>
    </row>
    <row r="922" spans="17:26" x14ac:dyDescent="0.25">
      <c r="Q922" s="5"/>
      <c r="R922" s="5"/>
      <c r="S922" s="1"/>
      <c r="Z922" s="6"/>
    </row>
    <row r="923" spans="17:26" x14ac:dyDescent="0.25">
      <c r="Q923" s="5"/>
      <c r="R923" s="5"/>
      <c r="S923" s="1"/>
      <c r="Z923" s="6"/>
    </row>
    <row r="924" spans="17:26" x14ac:dyDescent="0.25">
      <c r="Q924" s="5"/>
      <c r="R924" s="5"/>
      <c r="S924" s="1"/>
      <c r="Z924" s="6"/>
    </row>
    <row r="925" spans="17:26" x14ac:dyDescent="0.25">
      <c r="Q925" s="5"/>
      <c r="R925" s="5"/>
      <c r="S925" s="1"/>
      <c r="Z925" s="6"/>
    </row>
    <row r="926" spans="17:26" x14ac:dyDescent="0.25">
      <c r="Q926" s="5"/>
      <c r="R926" s="5"/>
      <c r="S926" s="1"/>
      <c r="Z926" s="6"/>
    </row>
    <row r="927" spans="17:26" x14ac:dyDescent="0.25">
      <c r="Q927" s="5"/>
      <c r="R927" s="5"/>
      <c r="S927" s="1"/>
      <c r="Z927" s="6"/>
    </row>
    <row r="928" spans="17:26" x14ac:dyDescent="0.25">
      <c r="Q928" s="5"/>
      <c r="R928" s="5"/>
      <c r="S928" s="1"/>
      <c r="Z928" s="6"/>
    </row>
    <row r="929" spans="17:26" x14ac:dyDescent="0.25">
      <c r="Q929" s="5"/>
      <c r="R929" s="5"/>
      <c r="S929" s="1"/>
      <c r="Z929" s="6"/>
    </row>
    <row r="930" spans="17:26" x14ac:dyDescent="0.25">
      <c r="Q930" s="5"/>
      <c r="R930" s="5"/>
      <c r="S930" s="1"/>
      <c r="Z930" s="6"/>
    </row>
    <row r="931" spans="17:26" x14ac:dyDescent="0.25">
      <c r="Q931" s="5"/>
      <c r="R931" s="5"/>
      <c r="S931" s="1"/>
      <c r="Z931" s="6"/>
    </row>
    <row r="932" spans="17:26" x14ac:dyDescent="0.25">
      <c r="Q932" s="5"/>
      <c r="R932" s="5"/>
      <c r="S932" s="1"/>
      <c r="Z932" s="6"/>
    </row>
    <row r="933" spans="17:26" x14ac:dyDescent="0.25">
      <c r="Q933" s="5"/>
      <c r="R933" s="5"/>
      <c r="S933" s="1"/>
      <c r="Z933" s="6"/>
    </row>
    <row r="934" spans="17:26" x14ac:dyDescent="0.25">
      <c r="Q934" s="5"/>
      <c r="R934" s="5"/>
      <c r="S934" s="1"/>
      <c r="Z934" s="6"/>
    </row>
    <row r="935" spans="17:26" x14ac:dyDescent="0.25">
      <c r="Q935" s="5"/>
      <c r="R935" s="5"/>
      <c r="S935" s="1"/>
      <c r="Z935" s="6"/>
    </row>
    <row r="936" spans="17:26" x14ac:dyDescent="0.25">
      <c r="Q936" s="5"/>
      <c r="R936" s="5"/>
      <c r="S936" s="1"/>
      <c r="Z936" s="6"/>
    </row>
    <row r="937" spans="17:26" x14ac:dyDescent="0.25">
      <c r="Q937" s="5"/>
      <c r="R937" s="5"/>
      <c r="S937" s="1"/>
      <c r="Z937" s="6"/>
    </row>
    <row r="938" spans="17:26" x14ac:dyDescent="0.25">
      <c r="Q938" s="5"/>
      <c r="R938" s="5"/>
      <c r="S938" s="1"/>
      <c r="Z938" s="6"/>
    </row>
    <row r="939" spans="17:26" x14ac:dyDescent="0.25">
      <c r="Q939" s="5"/>
      <c r="R939" s="5"/>
      <c r="S939" s="1"/>
      <c r="Z939" s="6"/>
    </row>
    <row r="940" spans="17:26" x14ac:dyDescent="0.25">
      <c r="Q940" s="5"/>
      <c r="R940" s="5"/>
      <c r="S940" s="1"/>
      <c r="Z940" s="6"/>
    </row>
    <row r="941" spans="17:26" x14ac:dyDescent="0.25">
      <c r="Q941" s="5"/>
      <c r="R941" s="5"/>
      <c r="S941" s="1"/>
      <c r="Z941" s="6"/>
    </row>
    <row r="942" spans="17:26" x14ac:dyDescent="0.25">
      <c r="Q942" s="5"/>
      <c r="R942" s="5"/>
      <c r="S942" s="1"/>
      <c r="Z942" s="6"/>
    </row>
    <row r="943" spans="17:26" x14ac:dyDescent="0.25">
      <c r="Q943" s="5"/>
      <c r="R943" s="5"/>
      <c r="S943" s="1"/>
      <c r="Z943" s="6"/>
    </row>
    <row r="944" spans="17:26" x14ac:dyDescent="0.25">
      <c r="Q944" s="5"/>
      <c r="R944" s="5"/>
      <c r="S944" s="1"/>
      <c r="Z944" s="6"/>
    </row>
    <row r="945" spans="17:26" x14ac:dyDescent="0.25">
      <c r="Q945" s="5"/>
      <c r="R945" s="5"/>
      <c r="S945" s="1"/>
      <c r="Z945" s="6"/>
    </row>
    <row r="946" spans="17:26" x14ac:dyDescent="0.25">
      <c r="Q946" s="5"/>
      <c r="R946" s="5"/>
      <c r="S946" s="1"/>
      <c r="Z946" s="6"/>
    </row>
    <row r="947" spans="17:26" x14ac:dyDescent="0.25">
      <c r="Q947" s="5"/>
      <c r="R947" s="5"/>
      <c r="S947" s="1"/>
      <c r="Z947" s="6"/>
    </row>
    <row r="948" spans="17:26" x14ac:dyDescent="0.25">
      <c r="Q948" s="5"/>
      <c r="R948" s="5"/>
      <c r="S948" s="1"/>
      <c r="Z948" s="6"/>
    </row>
    <row r="949" spans="17:26" x14ac:dyDescent="0.25">
      <c r="Q949" s="5"/>
      <c r="R949" s="5"/>
      <c r="S949" s="1"/>
      <c r="Z949" s="6"/>
    </row>
    <row r="950" spans="17:26" x14ac:dyDescent="0.25">
      <c r="Q950" s="5"/>
      <c r="R950" s="5"/>
      <c r="S950" s="1"/>
      <c r="Z950" s="6"/>
    </row>
    <row r="951" spans="17:26" x14ac:dyDescent="0.25">
      <c r="Q951" s="5"/>
      <c r="R951" s="5"/>
      <c r="S951" s="1"/>
      <c r="Z951" s="6"/>
    </row>
    <row r="952" spans="17:26" x14ac:dyDescent="0.25">
      <c r="Q952" s="5"/>
      <c r="R952" s="5"/>
      <c r="S952" s="1"/>
      <c r="Z952" s="6"/>
    </row>
    <row r="953" spans="17:26" x14ac:dyDescent="0.25">
      <c r="Q953" s="5"/>
      <c r="R953" s="5"/>
      <c r="S953" s="1"/>
      <c r="Z953" s="6"/>
    </row>
    <row r="954" spans="17:26" x14ac:dyDescent="0.25">
      <c r="Q954" s="5"/>
      <c r="R954" s="5"/>
      <c r="S954" s="1"/>
      <c r="Z954" s="6"/>
    </row>
    <row r="955" spans="17:26" x14ac:dyDescent="0.25">
      <c r="Q955" s="5"/>
      <c r="R955" s="5"/>
      <c r="S955" s="1"/>
      <c r="Z955" s="6"/>
    </row>
    <row r="956" spans="17:26" x14ac:dyDescent="0.25">
      <c r="Q956" s="5"/>
      <c r="R956" s="5"/>
      <c r="S956" s="1"/>
      <c r="Z956" s="6"/>
    </row>
    <row r="957" spans="17:26" x14ac:dyDescent="0.25">
      <c r="Q957" s="5"/>
      <c r="R957" s="5"/>
      <c r="S957" s="1"/>
      <c r="Z957" s="6"/>
    </row>
    <row r="958" spans="17:26" x14ac:dyDescent="0.25">
      <c r="Q958" s="5"/>
      <c r="R958" s="5"/>
      <c r="S958" s="1"/>
      <c r="Z958" s="6"/>
    </row>
    <row r="959" spans="17:26" x14ac:dyDescent="0.25">
      <c r="Q959" s="5"/>
      <c r="R959" s="5"/>
      <c r="S959" s="1"/>
      <c r="Z959" s="6"/>
    </row>
    <row r="960" spans="17:26" x14ac:dyDescent="0.25">
      <c r="Q960" s="5"/>
      <c r="R960" s="5"/>
      <c r="S960" s="1"/>
      <c r="Z960" s="6"/>
    </row>
    <row r="961" spans="17:26" x14ac:dyDescent="0.25">
      <c r="Q961" s="5"/>
      <c r="R961" s="5"/>
      <c r="S961" s="1"/>
      <c r="Z961" s="6"/>
    </row>
    <row r="962" spans="17:26" x14ac:dyDescent="0.25">
      <c r="Q962" s="5"/>
      <c r="R962" s="5"/>
      <c r="S962" s="1"/>
      <c r="Z962" s="6"/>
    </row>
    <row r="963" spans="17:26" x14ac:dyDescent="0.25">
      <c r="Q963" s="5"/>
      <c r="R963" s="5"/>
      <c r="S963" s="1"/>
      <c r="Z963" s="6"/>
    </row>
    <row r="964" spans="17:26" x14ac:dyDescent="0.25">
      <c r="Q964" s="5"/>
      <c r="R964" s="5"/>
      <c r="S964" s="1"/>
      <c r="Z964" s="6"/>
    </row>
    <row r="965" spans="17:26" x14ac:dyDescent="0.25">
      <c r="Q965" s="5"/>
      <c r="R965" s="5"/>
      <c r="S965" s="1"/>
      <c r="Z965" s="6"/>
    </row>
    <row r="966" spans="17:26" x14ac:dyDescent="0.25">
      <c r="Q966" s="5"/>
      <c r="R966" s="5"/>
      <c r="S966" s="1"/>
      <c r="Z966" s="6"/>
    </row>
    <row r="967" spans="17:26" x14ac:dyDescent="0.25">
      <c r="Q967" s="5"/>
      <c r="R967" s="5"/>
      <c r="S967" s="1"/>
      <c r="Z967" s="6"/>
    </row>
    <row r="968" spans="17:26" x14ac:dyDescent="0.25">
      <c r="Q968" s="5"/>
      <c r="R968" s="5"/>
      <c r="S968" s="1"/>
      <c r="Z968" s="6"/>
    </row>
    <row r="969" spans="17:26" x14ac:dyDescent="0.25">
      <c r="Q969" s="5"/>
      <c r="R969" s="5"/>
      <c r="S969" s="1"/>
      <c r="Z969" s="6"/>
    </row>
    <row r="970" spans="17:26" x14ac:dyDescent="0.25">
      <c r="Q970" s="5"/>
      <c r="R970" s="5"/>
      <c r="S970" s="1"/>
      <c r="Z970" s="6"/>
    </row>
    <row r="971" spans="17:26" x14ac:dyDescent="0.25">
      <c r="Q971" s="5"/>
      <c r="R971" s="5"/>
      <c r="S971" s="1"/>
      <c r="Z971" s="6"/>
    </row>
    <row r="972" spans="17:26" x14ac:dyDescent="0.25">
      <c r="Q972" s="5"/>
      <c r="R972" s="5"/>
      <c r="S972" s="1"/>
      <c r="Z972" s="6"/>
    </row>
    <row r="973" spans="17:26" x14ac:dyDescent="0.25">
      <c r="Q973" s="5"/>
      <c r="R973" s="5"/>
      <c r="S973" s="1"/>
      <c r="Z973" s="6"/>
    </row>
    <row r="974" spans="17:26" x14ac:dyDescent="0.25">
      <c r="Q974" s="5"/>
      <c r="R974" s="5"/>
      <c r="S974" s="1"/>
      <c r="Z974" s="6"/>
    </row>
    <row r="975" spans="17:26" x14ac:dyDescent="0.25">
      <c r="Q975" s="5"/>
      <c r="R975" s="5"/>
      <c r="S975" s="1"/>
      <c r="Z975" s="6"/>
    </row>
    <row r="976" spans="17:26" x14ac:dyDescent="0.25">
      <c r="Q976" s="5"/>
      <c r="R976" s="5"/>
      <c r="S976" s="1"/>
      <c r="Z976" s="6"/>
    </row>
    <row r="977" spans="17:26" x14ac:dyDescent="0.25">
      <c r="Q977" s="5"/>
      <c r="R977" s="5"/>
      <c r="S977" s="1"/>
      <c r="Z977" s="6"/>
    </row>
    <row r="978" spans="17:26" x14ac:dyDescent="0.25">
      <c r="Q978" s="5"/>
      <c r="R978" s="5"/>
      <c r="S978" s="1"/>
      <c r="Z978" s="6"/>
    </row>
    <row r="979" spans="17:26" x14ac:dyDescent="0.25">
      <c r="Q979" s="5"/>
      <c r="R979" s="5"/>
      <c r="S979" s="1"/>
      <c r="Z979" s="6"/>
    </row>
    <row r="980" spans="17:26" x14ac:dyDescent="0.25">
      <c r="Q980" s="5"/>
      <c r="R980" s="5"/>
      <c r="S980" s="1"/>
      <c r="Z980" s="6"/>
    </row>
    <row r="981" spans="17:26" x14ac:dyDescent="0.25">
      <c r="Q981" s="5"/>
      <c r="R981" s="5"/>
      <c r="S981" s="1"/>
      <c r="Z981" s="6"/>
    </row>
    <row r="982" spans="17:26" x14ac:dyDescent="0.25">
      <c r="Q982" s="5"/>
      <c r="R982" s="5"/>
      <c r="S982" s="1"/>
      <c r="Z982" s="6"/>
    </row>
    <row r="983" spans="17:26" x14ac:dyDescent="0.25">
      <c r="Q983" s="5"/>
      <c r="R983" s="5"/>
      <c r="S983" s="1"/>
      <c r="Z983" s="6"/>
    </row>
    <row r="984" spans="17:26" x14ac:dyDescent="0.25">
      <c r="Q984" s="5"/>
      <c r="R984" s="5"/>
      <c r="S984" s="1"/>
      <c r="Z984" s="6"/>
    </row>
    <row r="985" spans="17:26" x14ac:dyDescent="0.25">
      <c r="Q985" s="5"/>
      <c r="R985" s="5"/>
      <c r="S985" s="1"/>
      <c r="Z985" s="6"/>
    </row>
    <row r="986" spans="17:26" x14ac:dyDescent="0.25">
      <c r="Q986" s="5"/>
      <c r="R986" s="5"/>
      <c r="S986" s="1"/>
      <c r="Z986" s="6"/>
    </row>
    <row r="987" spans="17:26" x14ac:dyDescent="0.25">
      <c r="Q987" s="5"/>
      <c r="R987" s="5"/>
      <c r="S987" s="1"/>
      <c r="Z987" s="6"/>
    </row>
    <row r="988" spans="17:26" x14ac:dyDescent="0.25">
      <c r="Q988" s="5"/>
      <c r="R988" s="5"/>
      <c r="S988" s="1"/>
      <c r="Z988" s="6"/>
    </row>
    <row r="989" spans="17:26" x14ac:dyDescent="0.25">
      <c r="Q989" s="5"/>
      <c r="R989" s="5"/>
      <c r="S989" s="1"/>
      <c r="Z989" s="6"/>
    </row>
    <row r="990" spans="17:26" x14ac:dyDescent="0.25">
      <c r="Q990" s="5"/>
      <c r="R990" s="5"/>
      <c r="S990" s="1"/>
      <c r="Z990" s="6"/>
    </row>
    <row r="991" spans="17:26" x14ac:dyDescent="0.25">
      <c r="Q991" s="5"/>
      <c r="R991" s="5"/>
      <c r="S991" s="1"/>
      <c r="Z991" s="6"/>
    </row>
    <row r="992" spans="17:26" x14ac:dyDescent="0.25">
      <c r="Q992" s="5"/>
      <c r="R992" s="5"/>
      <c r="S992" s="1"/>
      <c r="Z992" s="6"/>
    </row>
    <row r="993" spans="17:26" x14ac:dyDescent="0.25">
      <c r="Q993" s="5"/>
      <c r="R993" s="5"/>
      <c r="S993" s="1"/>
      <c r="Z993" s="6"/>
    </row>
    <row r="994" spans="17:26" x14ac:dyDescent="0.25">
      <c r="Q994" s="5"/>
      <c r="R994" s="5"/>
      <c r="S994" s="1"/>
      <c r="Z994" s="6"/>
    </row>
    <row r="995" spans="17:26" x14ac:dyDescent="0.25">
      <c r="Q995" s="5"/>
      <c r="R995" s="5"/>
      <c r="S995" s="1"/>
      <c r="Z995" s="6"/>
    </row>
    <row r="996" spans="17:26" x14ac:dyDescent="0.25">
      <c r="Q996" s="5"/>
      <c r="R996" s="5"/>
      <c r="S996" s="1"/>
      <c r="Z996" s="6"/>
    </row>
    <row r="997" spans="17:26" x14ac:dyDescent="0.25">
      <c r="Q997" s="5"/>
      <c r="R997" s="5"/>
      <c r="S997" s="1"/>
      <c r="Z997" s="6"/>
    </row>
    <row r="998" spans="17:26" x14ac:dyDescent="0.25">
      <c r="Q998" s="5"/>
      <c r="R998" s="5"/>
      <c r="S998" s="1"/>
      <c r="Z998" s="6"/>
    </row>
    <row r="999" spans="17:26" x14ac:dyDescent="0.25">
      <c r="Q999" s="5"/>
      <c r="R999" s="5"/>
      <c r="S999" s="1"/>
      <c r="Z999" s="6"/>
    </row>
    <row r="1000" spans="17:26" x14ac:dyDescent="0.25">
      <c r="Q1000" s="5"/>
      <c r="R1000" s="5"/>
      <c r="S1000" s="1"/>
      <c r="Z1000" s="6"/>
    </row>
    <row r="1001" spans="17:26" x14ac:dyDescent="0.25">
      <c r="Q1001" s="5"/>
      <c r="R1001" s="5"/>
      <c r="S1001" s="1"/>
      <c r="Z1001" s="6"/>
    </row>
    <row r="1002" spans="17:26" x14ac:dyDescent="0.25">
      <c r="Q1002" s="5"/>
      <c r="R1002" s="5"/>
      <c r="S1002" s="1"/>
      <c r="Z1002" s="6"/>
    </row>
    <row r="1003" spans="17:26" x14ac:dyDescent="0.25">
      <c r="Q1003" s="5"/>
      <c r="R1003" s="5"/>
      <c r="S1003" s="1"/>
      <c r="Z1003" s="6"/>
    </row>
    <row r="1004" spans="17:26" x14ac:dyDescent="0.25">
      <c r="Q1004" s="5"/>
      <c r="R1004" s="5"/>
      <c r="S1004" s="1"/>
      <c r="Z1004" s="6"/>
    </row>
    <row r="1005" spans="17:26" x14ac:dyDescent="0.25">
      <c r="Q1005" s="5"/>
      <c r="R1005" s="5"/>
      <c r="S1005" s="1"/>
      <c r="Z1005" s="6"/>
    </row>
    <row r="1006" spans="17:26" x14ac:dyDescent="0.25">
      <c r="Q1006" s="5"/>
      <c r="R1006" s="5"/>
      <c r="S1006" s="1"/>
      <c r="Z1006" s="6"/>
    </row>
    <row r="1007" spans="17:26" x14ac:dyDescent="0.25">
      <c r="Q1007" s="5"/>
      <c r="R1007" s="5"/>
      <c r="S1007" s="1"/>
      <c r="Z1007" s="6"/>
    </row>
    <row r="1008" spans="17:26" x14ac:dyDescent="0.25">
      <c r="Q1008" s="5"/>
      <c r="R1008" s="5"/>
      <c r="S1008" s="1"/>
      <c r="Z1008" s="6"/>
    </row>
    <row r="1009" spans="17:26" x14ac:dyDescent="0.25">
      <c r="Q1009" s="5"/>
      <c r="R1009" s="5"/>
      <c r="S1009" s="1"/>
      <c r="Z1009" s="6"/>
    </row>
    <row r="1010" spans="17:26" x14ac:dyDescent="0.25">
      <c r="Q1010" s="5"/>
      <c r="R1010" s="5"/>
      <c r="S1010" s="1"/>
      <c r="Z1010" s="6"/>
    </row>
    <row r="1011" spans="17:26" x14ac:dyDescent="0.25">
      <c r="Q1011" s="5"/>
      <c r="R1011" s="5"/>
      <c r="S1011" s="1"/>
      <c r="Z1011" s="6"/>
    </row>
    <row r="1012" spans="17:26" x14ac:dyDescent="0.25">
      <c r="Q1012" s="5"/>
      <c r="R1012" s="5"/>
      <c r="S1012" s="1"/>
      <c r="Z1012" s="6"/>
    </row>
    <row r="1013" spans="17:26" x14ac:dyDescent="0.25">
      <c r="Q1013" s="5"/>
      <c r="R1013" s="5"/>
      <c r="S1013" s="1"/>
      <c r="Z1013" s="6"/>
    </row>
    <row r="1014" spans="17:26" x14ac:dyDescent="0.25">
      <c r="Q1014" s="5"/>
      <c r="R1014" s="5"/>
      <c r="S1014" s="1"/>
      <c r="Z1014" s="6"/>
    </row>
    <row r="1015" spans="17:26" x14ac:dyDescent="0.25">
      <c r="Q1015" s="5"/>
      <c r="R1015" s="5"/>
      <c r="S1015" s="1"/>
      <c r="Z1015" s="6"/>
    </row>
    <row r="1016" spans="17:26" x14ac:dyDescent="0.25">
      <c r="Q1016" s="5"/>
      <c r="R1016" s="5"/>
      <c r="S1016" s="1"/>
      <c r="Z1016" s="6"/>
    </row>
    <row r="1017" spans="17:26" x14ac:dyDescent="0.25">
      <c r="Q1017" s="5"/>
      <c r="R1017" s="5"/>
      <c r="S1017" s="1"/>
      <c r="Z1017" s="6"/>
    </row>
    <row r="1018" spans="17:26" x14ac:dyDescent="0.25">
      <c r="Q1018" s="5"/>
      <c r="R1018" s="5"/>
      <c r="S1018" s="1"/>
      <c r="Z1018" s="6"/>
    </row>
    <row r="1019" spans="17:26" x14ac:dyDescent="0.25">
      <c r="Q1019" s="5"/>
      <c r="R1019" s="5"/>
      <c r="S1019" s="1"/>
      <c r="Z1019" s="6"/>
    </row>
    <row r="1020" spans="17:26" x14ac:dyDescent="0.25">
      <c r="Q1020" s="5"/>
      <c r="R1020" s="5"/>
      <c r="S1020" s="1"/>
      <c r="Z1020" s="6"/>
    </row>
    <row r="1021" spans="17:26" x14ac:dyDescent="0.25">
      <c r="Q1021" s="5"/>
      <c r="R1021" s="5"/>
      <c r="S1021" s="1"/>
      <c r="Z1021" s="6"/>
    </row>
    <row r="1022" spans="17:26" x14ac:dyDescent="0.25">
      <c r="Q1022" s="5"/>
      <c r="R1022" s="5"/>
      <c r="S1022" s="1"/>
      <c r="Z1022" s="6"/>
    </row>
    <row r="1023" spans="17:26" x14ac:dyDescent="0.25">
      <c r="Q1023" s="5"/>
      <c r="R1023" s="5"/>
      <c r="S1023" s="1"/>
      <c r="Z1023" s="6"/>
    </row>
    <row r="1024" spans="17:26" x14ac:dyDescent="0.25">
      <c r="Q1024" s="5"/>
      <c r="R1024" s="5"/>
      <c r="S1024" s="1"/>
      <c r="Z1024" s="6"/>
    </row>
    <row r="1025" spans="17:26" x14ac:dyDescent="0.25">
      <c r="Q1025" s="5"/>
      <c r="R1025" s="5"/>
      <c r="S1025" s="1"/>
      <c r="Z1025" s="6"/>
    </row>
    <row r="1026" spans="17:26" x14ac:dyDescent="0.25">
      <c r="Q1026" s="5"/>
      <c r="R1026" s="5"/>
      <c r="S1026" s="1"/>
      <c r="Z1026" s="6"/>
    </row>
    <row r="1027" spans="17:26" x14ac:dyDescent="0.25">
      <c r="Q1027" s="5"/>
      <c r="R1027" s="5"/>
      <c r="S1027" s="1"/>
      <c r="Z1027" s="6"/>
    </row>
    <row r="1028" spans="17:26" x14ac:dyDescent="0.25">
      <c r="Q1028" s="5"/>
      <c r="R1028" s="5"/>
      <c r="S1028" s="1"/>
      <c r="Z1028" s="6"/>
    </row>
    <row r="1029" spans="17:26" x14ac:dyDescent="0.25">
      <c r="Q1029" s="5"/>
      <c r="R1029" s="5"/>
      <c r="S1029" s="1"/>
      <c r="Z1029" s="6"/>
    </row>
    <row r="1030" spans="17:26" x14ac:dyDescent="0.25">
      <c r="Q1030" s="5"/>
      <c r="R1030" s="5"/>
      <c r="S1030" s="1"/>
      <c r="Z1030" s="6"/>
    </row>
    <row r="1031" spans="17:26" x14ac:dyDescent="0.25">
      <c r="Q1031" s="5"/>
      <c r="R1031" s="5"/>
      <c r="S1031" s="1"/>
      <c r="Z1031" s="6"/>
    </row>
    <row r="1032" spans="17:26" x14ac:dyDescent="0.25">
      <c r="Q1032" s="5"/>
      <c r="R1032" s="5"/>
      <c r="S1032" s="1"/>
      <c r="Z1032" s="6"/>
    </row>
    <row r="1033" spans="17:26" x14ac:dyDescent="0.25">
      <c r="Q1033" s="5"/>
      <c r="R1033" s="5"/>
      <c r="S1033" s="1"/>
      <c r="Z1033" s="6"/>
    </row>
    <row r="1034" spans="17:26" x14ac:dyDescent="0.25">
      <c r="Q1034" s="5"/>
      <c r="R1034" s="5"/>
      <c r="S1034" s="1"/>
      <c r="Z1034" s="6"/>
    </row>
    <row r="1035" spans="17:26" x14ac:dyDescent="0.25">
      <c r="Q1035" s="5"/>
      <c r="R1035" s="5"/>
      <c r="S1035" s="1"/>
      <c r="Z1035" s="6"/>
    </row>
    <row r="1036" spans="17:26" x14ac:dyDescent="0.25">
      <c r="Q1036" s="5"/>
      <c r="R1036" s="5"/>
      <c r="S1036" s="1"/>
      <c r="Z1036" s="6"/>
    </row>
    <row r="1037" spans="17:26" x14ac:dyDescent="0.25">
      <c r="Q1037" s="5"/>
      <c r="R1037" s="5"/>
      <c r="S1037" s="1"/>
      <c r="Z1037" s="6"/>
    </row>
    <row r="1038" spans="17:26" x14ac:dyDescent="0.25">
      <c r="Q1038" s="5"/>
      <c r="R1038" s="5"/>
      <c r="S1038" s="1"/>
      <c r="Z1038" s="6"/>
    </row>
    <row r="1039" spans="17:26" x14ac:dyDescent="0.25">
      <c r="Q1039" s="5"/>
      <c r="R1039" s="5"/>
      <c r="S1039" s="1"/>
      <c r="Z1039" s="6"/>
    </row>
    <row r="1040" spans="17:26" x14ac:dyDescent="0.25">
      <c r="Q1040" s="5"/>
      <c r="R1040" s="5"/>
      <c r="S1040" s="1"/>
      <c r="Z1040" s="6"/>
    </row>
    <row r="1041" spans="17:26" x14ac:dyDescent="0.25">
      <c r="Q1041" s="5"/>
      <c r="R1041" s="5"/>
      <c r="S1041" s="1"/>
      <c r="Z1041" s="6"/>
    </row>
    <row r="1042" spans="17:26" x14ac:dyDescent="0.25">
      <c r="Q1042" s="5"/>
      <c r="R1042" s="5"/>
      <c r="S1042" s="1"/>
      <c r="Z1042" s="6"/>
    </row>
    <row r="1043" spans="17:26" x14ac:dyDescent="0.25">
      <c r="Q1043" s="5"/>
      <c r="R1043" s="5"/>
      <c r="S1043" s="1"/>
      <c r="Z1043" s="6"/>
    </row>
    <row r="1044" spans="17:26" x14ac:dyDescent="0.25">
      <c r="Q1044" s="5"/>
      <c r="R1044" s="5"/>
      <c r="S1044" s="1"/>
      <c r="Z1044" s="6"/>
    </row>
    <row r="1045" spans="17:26" x14ac:dyDescent="0.25">
      <c r="Q1045" s="5"/>
      <c r="R1045" s="5"/>
      <c r="S1045" s="1"/>
      <c r="Z1045" s="6"/>
    </row>
    <row r="1046" spans="17:26" x14ac:dyDescent="0.25">
      <c r="Q1046" s="5"/>
      <c r="R1046" s="5"/>
      <c r="S1046" s="1"/>
      <c r="Z1046" s="6"/>
    </row>
    <row r="1047" spans="17:26" x14ac:dyDescent="0.25">
      <c r="Q1047" s="5"/>
      <c r="R1047" s="5"/>
      <c r="S1047" s="1"/>
      <c r="Z1047" s="6"/>
    </row>
    <row r="1048" spans="17:26" x14ac:dyDescent="0.25">
      <c r="Q1048" s="5"/>
      <c r="R1048" s="5"/>
      <c r="S1048" s="1"/>
      <c r="Z1048" s="6"/>
    </row>
    <row r="1049" spans="17:26" x14ac:dyDescent="0.25">
      <c r="Q1049" s="5"/>
      <c r="R1049" s="5"/>
      <c r="S1049" s="1"/>
      <c r="Z1049" s="6"/>
    </row>
    <row r="1050" spans="17:26" x14ac:dyDescent="0.25">
      <c r="Q1050" s="5"/>
      <c r="R1050" s="5"/>
      <c r="S1050" s="1"/>
      <c r="Z1050" s="6"/>
    </row>
    <row r="1051" spans="17:26" x14ac:dyDescent="0.25">
      <c r="Q1051" s="5"/>
      <c r="R1051" s="5"/>
      <c r="S1051" s="1"/>
      <c r="Z1051" s="6"/>
    </row>
    <row r="1052" spans="17:26" x14ac:dyDescent="0.25">
      <c r="Q1052" s="5"/>
      <c r="R1052" s="5"/>
      <c r="S1052" s="1"/>
      <c r="Z1052" s="6"/>
    </row>
    <row r="1053" spans="17:26" x14ac:dyDescent="0.25">
      <c r="Q1053" s="5"/>
      <c r="R1053" s="5"/>
      <c r="S1053" s="1"/>
      <c r="Z1053" s="6"/>
    </row>
    <row r="1054" spans="17:26" x14ac:dyDescent="0.25">
      <c r="Q1054" s="5"/>
      <c r="R1054" s="5"/>
      <c r="S1054" s="1"/>
      <c r="Z1054" s="6"/>
    </row>
    <row r="1055" spans="17:26" x14ac:dyDescent="0.25">
      <c r="Q1055" s="5"/>
      <c r="R1055" s="5"/>
      <c r="S1055" s="1"/>
      <c r="Z1055" s="6"/>
    </row>
    <row r="1056" spans="17:26" x14ac:dyDescent="0.25">
      <c r="Q1056" s="5"/>
      <c r="R1056" s="5"/>
      <c r="S1056" s="1"/>
      <c r="Z1056" s="6"/>
    </row>
    <row r="1057" spans="17:26" x14ac:dyDescent="0.25">
      <c r="Q1057" s="5"/>
      <c r="R1057" s="5"/>
      <c r="S1057" s="1"/>
      <c r="Z1057" s="6"/>
    </row>
    <row r="1058" spans="17:26" x14ac:dyDescent="0.25">
      <c r="Q1058" s="5"/>
      <c r="R1058" s="5"/>
      <c r="S1058" s="1"/>
      <c r="Z1058" s="6"/>
    </row>
    <row r="1059" spans="17:26" x14ac:dyDescent="0.25">
      <c r="Q1059" s="5"/>
      <c r="R1059" s="5"/>
      <c r="S1059" s="1"/>
      <c r="Z1059" s="6"/>
    </row>
    <row r="1060" spans="17:26" x14ac:dyDescent="0.25">
      <c r="Q1060" s="5"/>
      <c r="R1060" s="5"/>
      <c r="S1060" s="1"/>
      <c r="Z1060" s="6"/>
    </row>
    <row r="1061" spans="17:26" x14ac:dyDescent="0.25">
      <c r="Q1061" s="5"/>
      <c r="R1061" s="5"/>
      <c r="S1061" s="1"/>
      <c r="Z1061" s="6"/>
    </row>
    <row r="1062" spans="17:26" x14ac:dyDescent="0.25">
      <c r="Q1062" s="5"/>
      <c r="R1062" s="5"/>
      <c r="S1062" s="1"/>
      <c r="Z1062" s="6"/>
    </row>
    <row r="1063" spans="17:26" x14ac:dyDescent="0.25">
      <c r="Q1063" s="5"/>
      <c r="R1063" s="5"/>
      <c r="S1063" s="1"/>
      <c r="Z1063" s="6"/>
    </row>
    <row r="1064" spans="17:26" x14ac:dyDescent="0.25">
      <c r="Q1064" s="5"/>
      <c r="R1064" s="5"/>
      <c r="S1064" s="1"/>
      <c r="Z1064" s="6"/>
    </row>
    <row r="1065" spans="17:26" x14ac:dyDescent="0.25">
      <c r="Q1065" s="5"/>
      <c r="R1065" s="5"/>
      <c r="S1065" s="1"/>
      <c r="Z1065" s="6"/>
    </row>
    <row r="1066" spans="17:26" x14ac:dyDescent="0.25">
      <c r="Q1066" s="5"/>
      <c r="R1066" s="5"/>
      <c r="S1066" s="1"/>
      <c r="Z1066" s="6"/>
    </row>
    <row r="1067" spans="17:26" x14ac:dyDescent="0.25">
      <c r="Q1067" s="5"/>
      <c r="R1067" s="5"/>
      <c r="S1067" s="1"/>
      <c r="Z1067" s="6"/>
    </row>
    <row r="1068" spans="17:26" x14ac:dyDescent="0.25">
      <c r="Q1068" s="5"/>
      <c r="R1068" s="5"/>
      <c r="S1068" s="1"/>
      <c r="Z1068" s="6"/>
    </row>
    <row r="1069" spans="17:26" x14ac:dyDescent="0.25">
      <c r="Q1069" s="5"/>
      <c r="R1069" s="5"/>
      <c r="S1069" s="1"/>
      <c r="Z1069" s="6"/>
    </row>
    <row r="1070" spans="17:26" x14ac:dyDescent="0.25">
      <c r="Q1070" s="5"/>
      <c r="R1070" s="5"/>
      <c r="S1070" s="1"/>
      <c r="Z1070" s="6"/>
    </row>
    <row r="1071" spans="17:26" x14ac:dyDescent="0.25">
      <c r="Q1071" s="5"/>
      <c r="R1071" s="5"/>
      <c r="S1071" s="1"/>
      <c r="Z1071" s="6"/>
    </row>
    <row r="1072" spans="17:26" x14ac:dyDescent="0.25">
      <c r="Q1072" s="5"/>
      <c r="R1072" s="5"/>
      <c r="S1072" s="1"/>
      <c r="Z1072" s="6"/>
    </row>
    <row r="1073" spans="17:26" x14ac:dyDescent="0.25">
      <c r="Q1073" s="5"/>
      <c r="R1073" s="5"/>
      <c r="S1073" s="1"/>
      <c r="Z1073" s="6"/>
    </row>
    <row r="1074" spans="17:26" x14ac:dyDescent="0.25">
      <c r="Q1074" s="5"/>
      <c r="R1074" s="5"/>
      <c r="S1074" s="1"/>
      <c r="Z1074" s="6"/>
    </row>
    <row r="1075" spans="17:26" x14ac:dyDescent="0.25">
      <c r="Q1075" s="5"/>
      <c r="R1075" s="5"/>
      <c r="S1075" s="1"/>
      <c r="Z1075" s="6"/>
    </row>
    <row r="1076" spans="17:26" x14ac:dyDescent="0.25">
      <c r="Q1076" s="5"/>
      <c r="R1076" s="5"/>
      <c r="S1076" s="1"/>
      <c r="Z1076" s="6"/>
    </row>
    <row r="1077" spans="17:26" x14ac:dyDescent="0.25">
      <c r="Q1077" s="5"/>
      <c r="R1077" s="5"/>
      <c r="S1077" s="1"/>
      <c r="Z1077" s="6"/>
    </row>
    <row r="1078" spans="17:26" x14ac:dyDescent="0.25">
      <c r="Q1078" s="5"/>
      <c r="R1078" s="5"/>
      <c r="S1078" s="1"/>
      <c r="Z1078" s="6"/>
    </row>
    <row r="1079" spans="17:26" x14ac:dyDescent="0.25">
      <c r="Q1079" s="5"/>
      <c r="R1079" s="5"/>
      <c r="S1079" s="1"/>
      <c r="Z1079" s="6"/>
    </row>
    <row r="1080" spans="17:26" x14ac:dyDescent="0.25">
      <c r="Q1080" s="5"/>
      <c r="R1080" s="5"/>
      <c r="S1080" s="1"/>
      <c r="Z1080" s="6"/>
    </row>
    <row r="1081" spans="17:26" x14ac:dyDescent="0.25">
      <c r="Q1081" s="5"/>
      <c r="R1081" s="5"/>
      <c r="S1081" s="1"/>
      <c r="Z1081" s="6"/>
    </row>
    <row r="1082" spans="17:26" x14ac:dyDescent="0.25">
      <c r="Q1082" s="5"/>
      <c r="R1082" s="5"/>
      <c r="S1082" s="1"/>
      <c r="Z1082" s="6"/>
    </row>
    <row r="1083" spans="17:26" x14ac:dyDescent="0.25">
      <c r="Q1083" s="5"/>
      <c r="R1083" s="5"/>
      <c r="S1083" s="1"/>
      <c r="Z1083" s="6"/>
    </row>
    <row r="1084" spans="17:26" x14ac:dyDescent="0.25">
      <c r="Q1084" s="5"/>
      <c r="R1084" s="5"/>
      <c r="S1084" s="1"/>
      <c r="Z1084" s="6"/>
    </row>
    <row r="1085" spans="17:26" x14ac:dyDescent="0.25">
      <c r="Q1085" s="5"/>
      <c r="R1085" s="5"/>
      <c r="S1085" s="1"/>
      <c r="Z1085" s="6"/>
    </row>
    <row r="1086" spans="17:26" x14ac:dyDescent="0.25">
      <c r="Q1086" s="5"/>
      <c r="R1086" s="5"/>
      <c r="S1086" s="1"/>
      <c r="Z1086" s="6"/>
    </row>
    <row r="1087" spans="17:26" x14ac:dyDescent="0.25">
      <c r="Q1087" s="5"/>
      <c r="R1087" s="5"/>
      <c r="S1087" s="1"/>
      <c r="Z1087" s="6"/>
    </row>
    <row r="1088" spans="17:26" x14ac:dyDescent="0.25">
      <c r="Q1088" s="5"/>
      <c r="R1088" s="5"/>
      <c r="S1088" s="1"/>
      <c r="Z1088" s="6"/>
    </row>
    <row r="1089" spans="17:26" x14ac:dyDescent="0.25">
      <c r="Q1089" s="5"/>
      <c r="R1089" s="5"/>
      <c r="S1089" s="1"/>
      <c r="Z1089" s="6"/>
    </row>
    <row r="1090" spans="17:26" x14ac:dyDescent="0.25">
      <c r="Q1090" s="5"/>
      <c r="R1090" s="5"/>
      <c r="S1090" s="1"/>
      <c r="Z1090" s="6"/>
    </row>
    <row r="1091" spans="17:26" x14ac:dyDescent="0.25">
      <c r="Q1091" s="5"/>
      <c r="R1091" s="5"/>
      <c r="S1091" s="1"/>
      <c r="Z1091" s="6"/>
    </row>
    <row r="1092" spans="17:26" x14ac:dyDescent="0.25">
      <c r="Q1092" s="5"/>
      <c r="R1092" s="5"/>
      <c r="S1092" s="1"/>
      <c r="Z1092" s="6"/>
    </row>
    <row r="1093" spans="17:26" x14ac:dyDescent="0.25">
      <c r="Q1093" s="5"/>
      <c r="R1093" s="5"/>
      <c r="S1093" s="1"/>
      <c r="Z1093" s="6"/>
    </row>
    <row r="1094" spans="17:26" x14ac:dyDescent="0.25">
      <c r="Q1094" s="5"/>
      <c r="R1094" s="5"/>
      <c r="S1094" s="1"/>
      <c r="Z1094" s="6"/>
    </row>
    <row r="1095" spans="17:26" x14ac:dyDescent="0.25">
      <c r="Q1095" s="5"/>
      <c r="R1095" s="5"/>
      <c r="S1095" s="1"/>
      <c r="Z1095" s="6"/>
    </row>
    <row r="1096" spans="17:26" x14ac:dyDescent="0.25">
      <c r="Q1096" s="5"/>
      <c r="R1096" s="5"/>
      <c r="S1096" s="1"/>
      <c r="Z1096" s="6"/>
    </row>
    <row r="1097" spans="17:26" x14ac:dyDescent="0.25">
      <c r="Q1097" s="5"/>
      <c r="R1097" s="5"/>
      <c r="S1097" s="1"/>
      <c r="Z1097" s="6"/>
    </row>
    <row r="1098" spans="17:26" x14ac:dyDescent="0.25">
      <c r="Q1098" s="5"/>
      <c r="R1098" s="5"/>
      <c r="S1098" s="1"/>
      <c r="Z1098" s="6"/>
    </row>
    <row r="1099" spans="17:26" x14ac:dyDescent="0.25">
      <c r="Q1099" s="5"/>
      <c r="R1099" s="5"/>
      <c r="S1099" s="1"/>
      <c r="Z1099" s="6"/>
    </row>
    <row r="1100" spans="17:26" x14ac:dyDescent="0.25">
      <c r="Q1100" s="5"/>
      <c r="R1100" s="5"/>
      <c r="S1100" s="1"/>
      <c r="Z1100" s="6"/>
    </row>
    <row r="1101" spans="17:26" x14ac:dyDescent="0.25">
      <c r="Q1101" s="5"/>
      <c r="R1101" s="5"/>
      <c r="S1101" s="1"/>
      <c r="Z1101" s="6"/>
    </row>
    <row r="1102" spans="17:26" x14ac:dyDescent="0.25">
      <c r="Q1102" s="5"/>
      <c r="R1102" s="5"/>
      <c r="S1102" s="1"/>
      <c r="Z1102" s="6"/>
    </row>
    <row r="1103" spans="17:26" x14ac:dyDescent="0.25">
      <c r="Q1103" s="5"/>
      <c r="R1103" s="5"/>
      <c r="S1103" s="1"/>
      <c r="Z1103" s="6"/>
    </row>
    <row r="1104" spans="17:26" x14ac:dyDescent="0.25">
      <c r="Q1104" s="5"/>
      <c r="R1104" s="5"/>
      <c r="S1104" s="1"/>
      <c r="Z1104" s="6"/>
    </row>
    <row r="1105" spans="17:26" x14ac:dyDescent="0.25">
      <c r="Q1105" s="5"/>
      <c r="R1105" s="5"/>
      <c r="S1105" s="1"/>
      <c r="Z1105" s="6"/>
    </row>
    <row r="1106" spans="17:26" x14ac:dyDescent="0.25">
      <c r="Q1106" s="5"/>
      <c r="R1106" s="5"/>
      <c r="S1106" s="1"/>
      <c r="Z1106" s="6"/>
    </row>
    <row r="1107" spans="17:26" x14ac:dyDescent="0.25">
      <c r="Q1107" s="5"/>
      <c r="R1107" s="5"/>
      <c r="S1107" s="1"/>
      <c r="Z1107" s="6"/>
    </row>
    <row r="1108" spans="17:26" x14ac:dyDescent="0.25">
      <c r="Q1108" s="5"/>
      <c r="R1108" s="5"/>
      <c r="S1108" s="1"/>
      <c r="Z1108" s="6"/>
    </row>
    <row r="1109" spans="17:26" x14ac:dyDescent="0.25">
      <c r="Q1109" s="5"/>
      <c r="R1109" s="5"/>
      <c r="S1109" s="1"/>
      <c r="Z1109" s="6"/>
    </row>
    <row r="1110" spans="17:26" x14ac:dyDescent="0.25">
      <c r="Q1110" s="5"/>
      <c r="R1110" s="5"/>
      <c r="S1110" s="1"/>
      <c r="Z1110" s="6"/>
    </row>
    <row r="1111" spans="17:26" x14ac:dyDescent="0.25">
      <c r="Q1111" s="5"/>
      <c r="R1111" s="5"/>
      <c r="S1111" s="1"/>
      <c r="Z1111" s="6"/>
    </row>
    <row r="1112" spans="17:26" x14ac:dyDescent="0.25">
      <c r="Q1112" s="5"/>
      <c r="R1112" s="5"/>
      <c r="S1112" s="1"/>
      <c r="Z1112" s="6"/>
    </row>
    <row r="1113" spans="17:26" x14ac:dyDescent="0.25">
      <c r="Q1113" s="5"/>
      <c r="R1113" s="5"/>
      <c r="S1113" s="1"/>
      <c r="Z1113" s="6"/>
    </row>
    <row r="1114" spans="17:26" x14ac:dyDescent="0.25">
      <c r="Q1114" s="5"/>
      <c r="R1114" s="5"/>
      <c r="S1114" s="1"/>
      <c r="Z1114" s="6"/>
    </row>
    <row r="1115" spans="17:26" x14ac:dyDescent="0.25">
      <c r="Q1115" s="5"/>
      <c r="R1115" s="5"/>
      <c r="S1115" s="1"/>
      <c r="Z1115" s="6"/>
    </row>
    <row r="1116" spans="17:26" x14ac:dyDescent="0.25">
      <c r="Q1116" s="5"/>
      <c r="R1116" s="5"/>
      <c r="S1116" s="1"/>
      <c r="Z1116" s="6"/>
    </row>
    <row r="1117" spans="17:26" x14ac:dyDescent="0.25">
      <c r="Q1117" s="5"/>
      <c r="R1117" s="5"/>
      <c r="S1117" s="1"/>
      <c r="Z1117" s="6"/>
    </row>
    <row r="1118" spans="17:26" x14ac:dyDescent="0.25">
      <c r="Q1118" s="5"/>
      <c r="R1118" s="5"/>
      <c r="S1118" s="1"/>
      <c r="Z1118" s="6"/>
    </row>
    <row r="1119" spans="17:26" x14ac:dyDescent="0.25">
      <c r="Q1119" s="5"/>
      <c r="R1119" s="5"/>
      <c r="S1119" s="1"/>
      <c r="Z1119" s="6"/>
    </row>
    <row r="1120" spans="17:26" x14ac:dyDescent="0.25">
      <c r="Q1120" s="5"/>
      <c r="R1120" s="5"/>
      <c r="S1120" s="1"/>
      <c r="Z1120" s="6"/>
    </row>
    <row r="1121" spans="17:26" x14ac:dyDescent="0.25">
      <c r="Q1121" s="5"/>
      <c r="R1121" s="5"/>
      <c r="S1121" s="1"/>
      <c r="Z1121" s="6"/>
    </row>
    <row r="1122" spans="17:26" x14ac:dyDescent="0.25">
      <c r="Q1122" s="5"/>
      <c r="R1122" s="5"/>
      <c r="S1122" s="1"/>
      <c r="Z1122" s="6"/>
    </row>
    <row r="1123" spans="17:26" x14ac:dyDescent="0.25">
      <c r="Q1123" s="5"/>
      <c r="R1123" s="5"/>
      <c r="S1123" s="1"/>
      <c r="Z1123" s="6"/>
    </row>
    <row r="1124" spans="17:26" x14ac:dyDescent="0.25">
      <c r="Q1124" s="5"/>
      <c r="R1124" s="5"/>
      <c r="S1124" s="1"/>
      <c r="Z1124" s="6"/>
    </row>
    <row r="1125" spans="17:26" x14ac:dyDescent="0.25">
      <c r="Q1125" s="5"/>
      <c r="R1125" s="5"/>
      <c r="S1125" s="1"/>
      <c r="Z1125" s="6"/>
    </row>
    <row r="1126" spans="17:26" x14ac:dyDescent="0.25">
      <c r="Q1126" s="5"/>
      <c r="R1126" s="5"/>
      <c r="S1126" s="1"/>
      <c r="Z1126" s="6"/>
    </row>
    <row r="1127" spans="17:26" x14ac:dyDescent="0.25">
      <c r="Q1127" s="5"/>
      <c r="R1127" s="5"/>
      <c r="S1127" s="1"/>
      <c r="Z1127" s="6"/>
    </row>
    <row r="1128" spans="17:26" x14ac:dyDescent="0.25">
      <c r="Q1128" s="5"/>
      <c r="R1128" s="5"/>
      <c r="S1128" s="1"/>
      <c r="Z1128" s="6"/>
    </row>
    <row r="1129" spans="17:26" x14ac:dyDescent="0.25">
      <c r="Q1129" s="5"/>
      <c r="R1129" s="5"/>
      <c r="S1129" s="1"/>
      <c r="Z1129" s="6"/>
    </row>
    <row r="1130" spans="17:26" x14ac:dyDescent="0.25">
      <c r="Q1130" s="5"/>
      <c r="R1130" s="5"/>
      <c r="S1130" s="1"/>
      <c r="Z1130" s="6"/>
    </row>
    <row r="1131" spans="17:26" x14ac:dyDescent="0.25">
      <c r="Q1131" s="5"/>
      <c r="R1131" s="5"/>
      <c r="S1131" s="1"/>
      <c r="Z1131" s="6"/>
    </row>
    <row r="1132" spans="17:26" x14ac:dyDescent="0.25">
      <c r="Q1132" s="5"/>
      <c r="R1132" s="5"/>
      <c r="S1132" s="1"/>
      <c r="Z1132" s="6"/>
    </row>
    <row r="1133" spans="17:26" x14ac:dyDescent="0.25">
      <c r="Q1133" s="5"/>
      <c r="R1133" s="5"/>
      <c r="S1133" s="1"/>
      <c r="Z1133" s="6"/>
    </row>
    <row r="1134" spans="17:26" x14ac:dyDescent="0.25">
      <c r="Q1134" s="5"/>
      <c r="R1134" s="5"/>
      <c r="S1134" s="1"/>
      <c r="Z1134" s="6"/>
    </row>
    <row r="1135" spans="17:26" x14ac:dyDescent="0.25">
      <c r="Q1135" s="5"/>
      <c r="R1135" s="5"/>
      <c r="S1135" s="1"/>
      <c r="Z1135" s="6"/>
    </row>
    <row r="1136" spans="17:26" x14ac:dyDescent="0.25">
      <c r="Q1136" s="5"/>
      <c r="R1136" s="5"/>
      <c r="S1136" s="1"/>
      <c r="Z1136" s="6"/>
    </row>
    <row r="1137" spans="17:26" x14ac:dyDescent="0.25">
      <c r="Q1137" s="5"/>
      <c r="R1137" s="5"/>
      <c r="S1137" s="1"/>
      <c r="Z1137" s="6"/>
    </row>
    <row r="1138" spans="17:26" x14ac:dyDescent="0.25">
      <c r="Q1138" s="5"/>
      <c r="R1138" s="5"/>
      <c r="S1138" s="1"/>
      <c r="Z1138" s="6"/>
    </row>
    <row r="1139" spans="17:26" x14ac:dyDescent="0.25">
      <c r="Q1139" s="5"/>
      <c r="R1139" s="5"/>
      <c r="S1139" s="1"/>
      <c r="Z1139" s="6"/>
    </row>
    <row r="1140" spans="17:26" x14ac:dyDescent="0.25">
      <c r="Q1140" s="5"/>
      <c r="R1140" s="5"/>
      <c r="S1140" s="1"/>
      <c r="Z1140" s="6"/>
    </row>
    <row r="1141" spans="17:26" x14ac:dyDescent="0.25">
      <c r="Q1141" s="5"/>
      <c r="R1141" s="5"/>
      <c r="S1141" s="1"/>
      <c r="Z1141" s="6"/>
    </row>
    <row r="1142" spans="17:26" x14ac:dyDescent="0.25">
      <c r="Q1142" s="5"/>
      <c r="R1142" s="5"/>
      <c r="S1142" s="1"/>
      <c r="Z1142" s="6"/>
    </row>
    <row r="1143" spans="17:26" x14ac:dyDescent="0.25">
      <c r="Q1143" s="5"/>
      <c r="R1143" s="5"/>
      <c r="S1143" s="1"/>
      <c r="Z1143" s="6"/>
    </row>
    <row r="1144" spans="17:26" x14ac:dyDescent="0.25">
      <c r="Q1144" s="5"/>
      <c r="R1144" s="5"/>
      <c r="S1144" s="1"/>
      <c r="Z1144" s="6"/>
    </row>
    <row r="1145" spans="17:26" x14ac:dyDescent="0.25">
      <c r="Q1145" s="5"/>
      <c r="R1145" s="5"/>
      <c r="S1145" s="1"/>
      <c r="Z1145" s="6"/>
    </row>
    <row r="1146" spans="17:26" x14ac:dyDescent="0.25">
      <c r="Q1146" s="5"/>
      <c r="R1146" s="5"/>
      <c r="S1146" s="1"/>
      <c r="Z1146" s="6"/>
    </row>
    <row r="1147" spans="17:26" x14ac:dyDescent="0.25">
      <c r="Q1147" s="5"/>
      <c r="R1147" s="5"/>
      <c r="S1147" s="1"/>
      <c r="Z1147" s="6"/>
    </row>
    <row r="1148" spans="17:26" x14ac:dyDescent="0.25">
      <c r="Q1148" s="5"/>
      <c r="R1148" s="5"/>
      <c r="S1148" s="1"/>
      <c r="Z1148" s="6"/>
    </row>
    <row r="1149" spans="17:26" x14ac:dyDescent="0.25">
      <c r="Q1149" s="5"/>
      <c r="R1149" s="5"/>
      <c r="S1149" s="1"/>
      <c r="Z1149" s="6"/>
    </row>
    <row r="1150" spans="17:26" x14ac:dyDescent="0.25">
      <c r="Q1150" s="5"/>
      <c r="R1150" s="5"/>
      <c r="S1150" s="1"/>
      <c r="Z1150" s="6"/>
    </row>
    <row r="1151" spans="17:26" x14ac:dyDescent="0.25">
      <c r="Q1151" s="5"/>
      <c r="R1151" s="5"/>
      <c r="S1151" s="1"/>
      <c r="Z1151" s="6"/>
    </row>
    <row r="1152" spans="17:26" x14ac:dyDescent="0.25">
      <c r="Q1152" s="5"/>
      <c r="R1152" s="5"/>
      <c r="S1152" s="1"/>
      <c r="Z1152" s="6"/>
    </row>
    <row r="1153" spans="17:26" x14ac:dyDescent="0.25">
      <c r="Q1153" s="5"/>
      <c r="R1153" s="5"/>
      <c r="S1153" s="1"/>
      <c r="Z1153" s="6"/>
    </row>
    <row r="1154" spans="17:26" x14ac:dyDescent="0.25">
      <c r="Q1154" s="5"/>
      <c r="R1154" s="5"/>
      <c r="S1154" s="1"/>
      <c r="Z1154" s="6"/>
    </row>
    <row r="1155" spans="17:26" x14ac:dyDescent="0.25">
      <c r="Q1155" s="5"/>
      <c r="R1155" s="5"/>
      <c r="S1155" s="1"/>
      <c r="Z1155" s="6"/>
    </row>
    <row r="1156" spans="17:26" x14ac:dyDescent="0.25">
      <c r="Q1156" s="5"/>
      <c r="R1156" s="5"/>
      <c r="S1156" s="1"/>
      <c r="Z1156" s="6"/>
    </row>
    <row r="1157" spans="17:26" x14ac:dyDescent="0.25">
      <c r="Q1157" s="5"/>
      <c r="R1157" s="5"/>
      <c r="S1157" s="1"/>
      <c r="Z1157" s="6"/>
    </row>
    <row r="1158" spans="17:26" x14ac:dyDescent="0.25">
      <c r="Q1158" s="5"/>
      <c r="R1158" s="5"/>
      <c r="S1158" s="1"/>
      <c r="Z1158" s="6"/>
    </row>
    <row r="1159" spans="17:26" x14ac:dyDescent="0.25">
      <c r="Q1159" s="5"/>
      <c r="R1159" s="5"/>
      <c r="S1159" s="1"/>
      <c r="Z1159" s="6"/>
    </row>
    <row r="1160" spans="17:26" x14ac:dyDescent="0.25">
      <c r="Q1160" s="5"/>
      <c r="R1160" s="5"/>
      <c r="S1160" s="1"/>
      <c r="Z1160" s="6"/>
    </row>
    <row r="1161" spans="17:26" x14ac:dyDescent="0.25">
      <c r="Q1161" s="5"/>
      <c r="R1161" s="5"/>
      <c r="S1161" s="1"/>
      <c r="Z1161" s="6"/>
    </row>
    <row r="1162" spans="17:26" x14ac:dyDescent="0.25">
      <c r="Q1162" s="5"/>
      <c r="R1162" s="5"/>
      <c r="S1162" s="1"/>
      <c r="Z1162" s="6"/>
    </row>
    <row r="1163" spans="17:26" x14ac:dyDescent="0.25">
      <c r="Q1163" s="5"/>
      <c r="R1163" s="5"/>
      <c r="S1163" s="1"/>
      <c r="Z1163" s="6"/>
    </row>
    <row r="1164" spans="17:26" x14ac:dyDescent="0.25">
      <c r="Q1164" s="5"/>
      <c r="R1164" s="5"/>
      <c r="S1164" s="1"/>
      <c r="Z1164" s="6"/>
    </row>
    <row r="1165" spans="17:26" x14ac:dyDescent="0.25">
      <c r="Q1165" s="5"/>
      <c r="R1165" s="5"/>
      <c r="S1165" s="1"/>
      <c r="Z1165" s="6"/>
    </row>
    <row r="1166" spans="17:26" x14ac:dyDescent="0.25">
      <c r="Q1166" s="5"/>
      <c r="R1166" s="5"/>
      <c r="S1166" s="1"/>
      <c r="Z1166" s="6"/>
    </row>
    <row r="1167" spans="17:26" x14ac:dyDescent="0.25">
      <c r="Q1167" s="5"/>
      <c r="R1167" s="5"/>
      <c r="S1167" s="1"/>
      <c r="Z1167" s="6"/>
    </row>
    <row r="1168" spans="17:26" x14ac:dyDescent="0.25">
      <c r="Q1168" s="5"/>
      <c r="R1168" s="5"/>
      <c r="S1168" s="1"/>
      <c r="Z1168" s="6"/>
    </row>
    <row r="1169" spans="17:26" x14ac:dyDescent="0.25">
      <c r="Q1169" s="5"/>
      <c r="R1169" s="5"/>
      <c r="S1169" s="1"/>
      <c r="Z1169" s="6"/>
    </row>
    <row r="1170" spans="17:26" x14ac:dyDescent="0.25">
      <c r="Q1170" s="5"/>
      <c r="R1170" s="5"/>
      <c r="S1170" s="1"/>
      <c r="Z1170" s="6"/>
    </row>
    <row r="1171" spans="17:26" x14ac:dyDescent="0.25">
      <c r="Q1171" s="5"/>
      <c r="R1171" s="5"/>
      <c r="S1171" s="1"/>
      <c r="Z1171" s="6"/>
    </row>
    <row r="1172" spans="17:26" x14ac:dyDescent="0.25">
      <c r="Q1172" s="5"/>
      <c r="R1172" s="5"/>
      <c r="S1172" s="1"/>
      <c r="Z1172" s="6"/>
    </row>
    <row r="1173" spans="17:26" x14ac:dyDescent="0.25">
      <c r="Q1173" s="5"/>
      <c r="R1173" s="5"/>
      <c r="S1173" s="1"/>
      <c r="Z1173" s="6"/>
    </row>
    <row r="1174" spans="17:26" x14ac:dyDescent="0.25">
      <c r="Q1174" s="5"/>
      <c r="R1174" s="5"/>
      <c r="S1174" s="1"/>
      <c r="Z1174" s="6"/>
    </row>
    <row r="1175" spans="17:26" x14ac:dyDescent="0.25">
      <c r="Q1175" s="5"/>
      <c r="R1175" s="5"/>
      <c r="S1175" s="1"/>
      <c r="Z1175" s="6"/>
    </row>
    <row r="1176" spans="17:26" x14ac:dyDescent="0.25">
      <c r="Q1176" s="5"/>
      <c r="R1176" s="5"/>
      <c r="S1176" s="1"/>
      <c r="Z1176" s="6"/>
    </row>
    <row r="1177" spans="17:26" x14ac:dyDescent="0.25">
      <c r="Q1177" s="5"/>
      <c r="R1177" s="5"/>
      <c r="S1177" s="1"/>
      <c r="Z1177" s="6"/>
    </row>
    <row r="1178" spans="17:26" x14ac:dyDescent="0.25">
      <c r="Q1178" s="5"/>
      <c r="R1178" s="5"/>
      <c r="S1178" s="1"/>
      <c r="Z1178" s="6"/>
    </row>
    <row r="1179" spans="17:26" x14ac:dyDescent="0.25">
      <c r="Q1179" s="5"/>
      <c r="R1179" s="5"/>
      <c r="S1179" s="1"/>
      <c r="Z1179" s="6"/>
    </row>
    <row r="1180" spans="17:26" x14ac:dyDescent="0.25">
      <c r="Q1180" s="5"/>
      <c r="R1180" s="5"/>
      <c r="S1180" s="1"/>
      <c r="Z1180" s="6"/>
    </row>
    <row r="1181" spans="17:26" x14ac:dyDescent="0.25">
      <c r="Q1181" s="5"/>
      <c r="R1181" s="5"/>
      <c r="S1181" s="1"/>
      <c r="Z1181" s="6"/>
    </row>
    <row r="1182" spans="17:26" x14ac:dyDescent="0.25">
      <c r="Q1182" s="5"/>
      <c r="R1182" s="5"/>
      <c r="S1182" s="1"/>
      <c r="Z1182" s="6"/>
    </row>
    <row r="1183" spans="17:26" x14ac:dyDescent="0.25">
      <c r="Q1183" s="5"/>
      <c r="R1183" s="5"/>
      <c r="S1183" s="1"/>
      <c r="Z1183" s="6"/>
    </row>
    <row r="1184" spans="17:26" x14ac:dyDescent="0.25">
      <c r="Q1184" s="5"/>
      <c r="R1184" s="5"/>
      <c r="S1184" s="1"/>
      <c r="Z1184" s="6"/>
    </row>
    <row r="1185" spans="17:26" x14ac:dyDescent="0.25">
      <c r="Q1185" s="5"/>
      <c r="R1185" s="5"/>
      <c r="S1185" s="1"/>
      <c r="Z1185" s="6"/>
    </row>
    <row r="1186" spans="17:26" x14ac:dyDescent="0.25">
      <c r="Q1186" s="5"/>
      <c r="R1186" s="5"/>
      <c r="S1186" s="1"/>
      <c r="Z1186" s="6"/>
    </row>
    <row r="1187" spans="17:26" x14ac:dyDescent="0.25">
      <c r="Q1187" s="5"/>
      <c r="R1187" s="5"/>
      <c r="S1187" s="1"/>
      <c r="Z1187" s="6"/>
    </row>
    <row r="1188" spans="17:26" x14ac:dyDescent="0.25">
      <c r="Q1188" s="5"/>
      <c r="R1188" s="5"/>
      <c r="S1188" s="1"/>
      <c r="Z1188" s="6"/>
    </row>
    <row r="1189" spans="17:26" x14ac:dyDescent="0.25">
      <c r="Q1189" s="5"/>
      <c r="R1189" s="5"/>
      <c r="S1189" s="1"/>
      <c r="Z1189" s="6"/>
    </row>
    <row r="1190" spans="17:26" x14ac:dyDescent="0.25">
      <c r="Q1190" s="5"/>
      <c r="R1190" s="5"/>
      <c r="S1190" s="1"/>
      <c r="Z1190" s="6"/>
    </row>
    <row r="1191" spans="17:26" x14ac:dyDescent="0.25">
      <c r="Q1191" s="5"/>
      <c r="R1191" s="5"/>
      <c r="S1191" s="1"/>
      <c r="Z1191" s="6"/>
    </row>
    <row r="1192" spans="17:26" x14ac:dyDescent="0.25">
      <c r="Q1192" s="5"/>
      <c r="R1192" s="5"/>
      <c r="S1192" s="1"/>
      <c r="Z1192" s="6"/>
    </row>
    <row r="1193" spans="17:26" x14ac:dyDescent="0.25">
      <c r="Q1193" s="5"/>
      <c r="R1193" s="5"/>
      <c r="S1193" s="1"/>
      <c r="Z1193" s="6"/>
    </row>
    <row r="1194" spans="17:26" x14ac:dyDescent="0.25">
      <c r="Q1194" s="5"/>
      <c r="R1194" s="5"/>
      <c r="S1194" s="1"/>
      <c r="Z1194" s="6"/>
    </row>
    <row r="1195" spans="17:26" x14ac:dyDescent="0.25">
      <c r="Q1195" s="5"/>
      <c r="R1195" s="5"/>
      <c r="S1195" s="1"/>
      <c r="Z1195" s="6"/>
    </row>
    <row r="1196" spans="17:26" x14ac:dyDescent="0.25">
      <c r="Q1196" s="5"/>
      <c r="R1196" s="5"/>
      <c r="S1196" s="1"/>
      <c r="Z1196" s="6"/>
    </row>
    <row r="1197" spans="17:26" x14ac:dyDescent="0.25">
      <c r="Q1197" s="5"/>
      <c r="R1197" s="5"/>
      <c r="S1197" s="1"/>
      <c r="Z1197" s="6"/>
    </row>
    <row r="1198" spans="17:26" x14ac:dyDescent="0.25">
      <c r="Q1198" s="5"/>
      <c r="R1198" s="5"/>
      <c r="S1198" s="1"/>
      <c r="Z1198" s="6"/>
    </row>
    <row r="1199" spans="17:26" x14ac:dyDescent="0.25">
      <c r="Q1199" s="5"/>
      <c r="R1199" s="5"/>
      <c r="S1199" s="1"/>
      <c r="Z1199" s="6"/>
    </row>
    <row r="1200" spans="17:26" x14ac:dyDescent="0.25">
      <c r="Q1200" s="5"/>
      <c r="R1200" s="5"/>
      <c r="S1200" s="1"/>
      <c r="Z1200" s="6"/>
    </row>
    <row r="1201" spans="17:26" x14ac:dyDescent="0.25">
      <c r="Q1201" s="5"/>
      <c r="R1201" s="5"/>
      <c r="S1201" s="1"/>
      <c r="Z1201" s="6"/>
    </row>
    <row r="1202" spans="17:26" x14ac:dyDescent="0.25">
      <c r="Q1202" s="5"/>
      <c r="R1202" s="5"/>
      <c r="S1202" s="1"/>
      <c r="Z1202" s="6"/>
    </row>
    <row r="1203" spans="17:26" x14ac:dyDescent="0.25">
      <c r="Q1203" s="5"/>
      <c r="R1203" s="5"/>
      <c r="S1203" s="1"/>
      <c r="Z1203" s="6"/>
    </row>
    <row r="1204" spans="17:26" x14ac:dyDescent="0.25">
      <c r="Q1204" s="5"/>
      <c r="R1204" s="5"/>
      <c r="S1204" s="1"/>
      <c r="Z1204" s="6"/>
    </row>
    <row r="1205" spans="17:26" x14ac:dyDescent="0.25">
      <c r="Q1205" s="5"/>
      <c r="R1205" s="5"/>
      <c r="S1205" s="1"/>
      <c r="Z1205" s="6"/>
    </row>
    <row r="1206" spans="17:26" x14ac:dyDescent="0.25">
      <c r="Q1206" s="5"/>
      <c r="R1206" s="5"/>
      <c r="S1206" s="1"/>
      <c r="Z1206" s="6"/>
    </row>
    <row r="1207" spans="17:26" x14ac:dyDescent="0.25">
      <c r="Q1207" s="5"/>
      <c r="R1207" s="5"/>
      <c r="S1207" s="1"/>
      <c r="Z1207" s="6"/>
    </row>
    <row r="1208" spans="17:26" x14ac:dyDescent="0.25">
      <c r="Q1208" s="5"/>
      <c r="R1208" s="5"/>
      <c r="S1208" s="1"/>
      <c r="Z1208" s="6"/>
    </row>
    <row r="1209" spans="17:26" x14ac:dyDescent="0.25">
      <c r="Q1209" s="5"/>
      <c r="R1209" s="5"/>
      <c r="S1209" s="1"/>
      <c r="Z1209" s="6"/>
    </row>
    <row r="1210" spans="17:26" x14ac:dyDescent="0.25">
      <c r="Q1210" s="5"/>
      <c r="R1210" s="5"/>
      <c r="S1210" s="1"/>
      <c r="Z1210" s="6"/>
    </row>
    <row r="1211" spans="17:26" x14ac:dyDescent="0.25">
      <c r="Q1211" s="5"/>
      <c r="R1211" s="5"/>
      <c r="S1211" s="1"/>
      <c r="Z1211" s="6"/>
    </row>
    <row r="1212" spans="17:26" x14ac:dyDescent="0.25">
      <c r="Q1212" s="5"/>
      <c r="R1212" s="5"/>
      <c r="S1212" s="1"/>
      <c r="Z1212" s="6"/>
    </row>
    <row r="1213" spans="17:26" x14ac:dyDescent="0.25">
      <c r="Q1213" s="5"/>
      <c r="R1213" s="5"/>
      <c r="S1213" s="1"/>
      <c r="Z1213" s="6"/>
    </row>
    <row r="1214" spans="17:26" x14ac:dyDescent="0.25">
      <c r="Q1214" s="5"/>
      <c r="R1214" s="5"/>
      <c r="S1214" s="1"/>
      <c r="Z1214" s="6"/>
    </row>
    <row r="1215" spans="17:26" x14ac:dyDescent="0.25">
      <c r="Q1215" s="5"/>
      <c r="R1215" s="5"/>
      <c r="S1215" s="1"/>
      <c r="Z1215" s="6"/>
    </row>
    <row r="1216" spans="17:26" x14ac:dyDescent="0.25">
      <c r="Q1216" s="5"/>
      <c r="R1216" s="5"/>
      <c r="S1216" s="1"/>
      <c r="Z1216" s="6"/>
    </row>
    <row r="1217" spans="17:26" x14ac:dyDescent="0.25">
      <c r="Q1217" s="5"/>
      <c r="R1217" s="5"/>
      <c r="S1217" s="1"/>
      <c r="Z1217" s="6"/>
    </row>
    <row r="1218" spans="17:26" x14ac:dyDescent="0.25">
      <c r="Q1218" s="5"/>
      <c r="R1218" s="5"/>
      <c r="S1218" s="1"/>
      <c r="Z1218" s="6"/>
    </row>
    <row r="1219" spans="17:26" x14ac:dyDescent="0.25">
      <c r="Q1219" s="5"/>
      <c r="R1219" s="5"/>
      <c r="S1219" s="1"/>
      <c r="Z1219" s="6"/>
    </row>
    <row r="1220" spans="17:26" x14ac:dyDescent="0.25">
      <c r="Q1220" s="5"/>
      <c r="R1220" s="5"/>
      <c r="S1220" s="1"/>
      <c r="Z1220" s="6"/>
    </row>
    <row r="1221" spans="17:26" x14ac:dyDescent="0.25">
      <c r="Q1221" s="5"/>
      <c r="R1221" s="5"/>
      <c r="S1221" s="1"/>
      <c r="Z1221" s="6"/>
    </row>
    <row r="1222" spans="17:26" x14ac:dyDescent="0.25">
      <c r="Q1222" s="5"/>
      <c r="R1222" s="5"/>
      <c r="S1222" s="1"/>
      <c r="Z1222" s="6"/>
    </row>
    <row r="1223" spans="17:26" x14ac:dyDescent="0.25">
      <c r="Q1223" s="5"/>
      <c r="R1223" s="5"/>
      <c r="S1223" s="1"/>
      <c r="Z1223" s="6"/>
    </row>
    <row r="1224" spans="17:26" x14ac:dyDescent="0.25">
      <c r="Q1224" s="5"/>
      <c r="R1224" s="5"/>
      <c r="S1224" s="1"/>
      <c r="Z1224" s="6"/>
    </row>
    <row r="1225" spans="17:26" x14ac:dyDescent="0.25">
      <c r="Q1225" s="5"/>
      <c r="R1225" s="5"/>
      <c r="S1225" s="1"/>
      <c r="Z1225" s="6"/>
    </row>
    <row r="1226" spans="17:26" x14ac:dyDescent="0.25">
      <c r="Q1226" s="5"/>
      <c r="R1226" s="5"/>
      <c r="S1226" s="1"/>
      <c r="Z1226" s="6"/>
    </row>
    <row r="1227" spans="17:26" x14ac:dyDescent="0.25">
      <c r="Q1227" s="5"/>
      <c r="R1227" s="5"/>
      <c r="S1227" s="1"/>
      <c r="Z1227" s="6"/>
    </row>
    <row r="1228" spans="17:26" x14ac:dyDescent="0.25">
      <c r="Q1228" s="5"/>
      <c r="R1228" s="5"/>
      <c r="S1228" s="1"/>
      <c r="Z1228" s="6"/>
    </row>
    <row r="1229" spans="17:26" x14ac:dyDescent="0.25">
      <c r="Q1229" s="5"/>
      <c r="R1229" s="5"/>
      <c r="S1229" s="1"/>
      <c r="Z1229" s="6"/>
    </row>
    <row r="1230" spans="17:26" x14ac:dyDescent="0.25">
      <c r="Q1230" s="5"/>
      <c r="R1230" s="5"/>
      <c r="S1230" s="1"/>
      <c r="Z1230" s="6"/>
    </row>
    <row r="1231" spans="17:26" x14ac:dyDescent="0.25">
      <c r="Q1231" s="5"/>
      <c r="R1231" s="5"/>
      <c r="S1231" s="1"/>
      <c r="Z1231" s="6"/>
    </row>
    <row r="1232" spans="17:26" x14ac:dyDescent="0.25">
      <c r="Q1232" s="5"/>
      <c r="R1232" s="5"/>
      <c r="S1232" s="1"/>
      <c r="Z1232" s="6"/>
    </row>
    <row r="1233" spans="17:26" x14ac:dyDescent="0.25">
      <c r="Q1233" s="5"/>
      <c r="R1233" s="5"/>
      <c r="S1233" s="1"/>
      <c r="Z1233" s="6"/>
    </row>
    <row r="1234" spans="17:26" x14ac:dyDescent="0.25">
      <c r="Q1234" s="5"/>
      <c r="R1234" s="5"/>
      <c r="S1234" s="1"/>
      <c r="Z1234" s="6"/>
    </row>
    <row r="1235" spans="17:26" x14ac:dyDescent="0.25">
      <c r="Q1235" s="5"/>
      <c r="R1235" s="5"/>
      <c r="S1235" s="1"/>
      <c r="Z1235" s="6"/>
    </row>
    <row r="1236" spans="17:26" x14ac:dyDescent="0.25">
      <c r="Q1236" s="5"/>
      <c r="R1236" s="5"/>
      <c r="S1236" s="1"/>
      <c r="Z1236" s="6"/>
    </row>
    <row r="1237" spans="17:26" x14ac:dyDescent="0.25">
      <c r="Q1237" s="5"/>
      <c r="R1237" s="5"/>
      <c r="S1237" s="1"/>
      <c r="Z1237" s="6"/>
    </row>
    <row r="1238" spans="17:26" x14ac:dyDescent="0.25">
      <c r="Q1238" s="5"/>
      <c r="R1238" s="5"/>
      <c r="S1238" s="1"/>
      <c r="Z1238" s="6"/>
    </row>
    <row r="1239" spans="17:26" x14ac:dyDescent="0.25">
      <c r="Q1239" s="5"/>
      <c r="R1239" s="5"/>
      <c r="S1239" s="1"/>
      <c r="Z1239" s="6"/>
    </row>
    <row r="1240" spans="17:26" x14ac:dyDescent="0.25">
      <c r="Q1240" s="5"/>
      <c r="R1240" s="5"/>
      <c r="S1240" s="1"/>
      <c r="Z1240" s="6"/>
    </row>
    <row r="1241" spans="17:26" x14ac:dyDescent="0.25">
      <c r="Q1241" s="5"/>
      <c r="R1241" s="5"/>
      <c r="S1241" s="1"/>
      <c r="Z1241" s="6"/>
    </row>
    <row r="1242" spans="17:26" x14ac:dyDescent="0.25">
      <c r="Q1242" s="5"/>
      <c r="R1242" s="5"/>
      <c r="S1242" s="1"/>
      <c r="Z1242" s="6"/>
    </row>
    <row r="1243" spans="17:26" x14ac:dyDescent="0.25">
      <c r="Q1243" s="5"/>
      <c r="R1243" s="5"/>
      <c r="S1243" s="1"/>
      <c r="Z1243" s="6"/>
    </row>
    <row r="1244" spans="17:26" x14ac:dyDescent="0.25">
      <c r="Q1244" s="5"/>
      <c r="R1244" s="5"/>
      <c r="S1244" s="1"/>
      <c r="Z1244" s="6"/>
    </row>
    <row r="1245" spans="17:26" x14ac:dyDescent="0.25">
      <c r="Q1245" s="5"/>
      <c r="R1245" s="5"/>
      <c r="S1245" s="1"/>
      <c r="Z1245" s="6"/>
    </row>
    <row r="1246" spans="17:26" x14ac:dyDescent="0.25">
      <c r="Q1246" s="5"/>
      <c r="R1246" s="5"/>
      <c r="S1246" s="1"/>
      <c r="Z1246" s="6"/>
    </row>
    <row r="1247" spans="17:26" x14ac:dyDescent="0.25">
      <c r="Q1247" s="5"/>
      <c r="R1247" s="5"/>
      <c r="S1247" s="1"/>
      <c r="Z1247" s="6"/>
    </row>
    <row r="1248" spans="17:26" x14ac:dyDescent="0.25">
      <c r="Q1248" s="5"/>
      <c r="R1248" s="5"/>
      <c r="S1248" s="1"/>
      <c r="Z1248" s="6"/>
    </row>
    <row r="1249" spans="17:26" x14ac:dyDescent="0.25">
      <c r="Q1249" s="5"/>
      <c r="R1249" s="5"/>
      <c r="S1249" s="1"/>
      <c r="Z1249" s="6"/>
    </row>
    <row r="1250" spans="17:26" x14ac:dyDescent="0.25">
      <c r="Q1250" s="5"/>
      <c r="R1250" s="5"/>
      <c r="S1250" s="1"/>
      <c r="Z1250" s="6"/>
    </row>
    <row r="1251" spans="17:26" x14ac:dyDescent="0.25">
      <c r="Q1251" s="5"/>
      <c r="R1251" s="5"/>
      <c r="S1251" s="1"/>
      <c r="Z1251" s="6"/>
    </row>
    <row r="1252" spans="17:26" x14ac:dyDescent="0.25">
      <c r="Q1252" s="5"/>
      <c r="R1252" s="5"/>
      <c r="S1252" s="1"/>
      <c r="Z1252" s="6"/>
    </row>
    <row r="1253" spans="17:26" x14ac:dyDescent="0.25">
      <c r="Q1253" s="5"/>
      <c r="R1253" s="5"/>
      <c r="S1253" s="1"/>
      <c r="Z1253" s="6"/>
    </row>
    <row r="1254" spans="17:26" x14ac:dyDescent="0.25">
      <c r="Q1254" s="5"/>
      <c r="R1254" s="5"/>
      <c r="S1254" s="1"/>
      <c r="Z1254" s="6"/>
    </row>
    <row r="1255" spans="17:26" x14ac:dyDescent="0.25">
      <c r="Q1255" s="5"/>
      <c r="R1255" s="5"/>
      <c r="S1255" s="1"/>
      <c r="Z1255" s="6"/>
    </row>
    <row r="1256" spans="17:26" x14ac:dyDescent="0.25">
      <c r="Q1256" s="5"/>
      <c r="R1256" s="5"/>
      <c r="S1256" s="1"/>
      <c r="Z1256" s="6"/>
    </row>
    <row r="1257" spans="17:26" x14ac:dyDescent="0.25">
      <c r="Q1257" s="5"/>
      <c r="R1257" s="5"/>
      <c r="S1257" s="1"/>
      <c r="Z1257" s="6"/>
    </row>
    <row r="1258" spans="17:26" x14ac:dyDescent="0.25">
      <c r="Q1258" s="5"/>
      <c r="R1258" s="5"/>
      <c r="S1258" s="1"/>
      <c r="Z1258" s="6"/>
    </row>
    <row r="1259" spans="17:26" x14ac:dyDescent="0.25">
      <c r="Q1259" s="5"/>
      <c r="R1259" s="5"/>
      <c r="S1259" s="1"/>
      <c r="Z1259" s="6"/>
    </row>
    <row r="1260" spans="17:26" x14ac:dyDescent="0.25">
      <c r="Q1260" s="5"/>
      <c r="R1260" s="5"/>
      <c r="S1260" s="1"/>
      <c r="Z1260" s="6"/>
    </row>
    <row r="1261" spans="17:26" x14ac:dyDescent="0.25">
      <c r="Q1261" s="5"/>
      <c r="R1261" s="5"/>
      <c r="S1261" s="1"/>
      <c r="Z1261" s="6"/>
    </row>
    <row r="1262" spans="17:26" x14ac:dyDescent="0.25">
      <c r="Q1262" s="5"/>
      <c r="R1262" s="5"/>
      <c r="S1262" s="1"/>
      <c r="Z1262" s="6"/>
    </row>
    <row r="1263" spans="17:26" x14ac:dyDescent="0.25">
      <c r="Q1263" s="5"/>
      <c r="R1263" s="5"/>
      <c r="S1263" s="1"/>
      <c r="Z1263" s="6"/>
    </row>
    <row r="1264" spans="17:26" x14ac:dyDescent="0.25">
      <c r="Q1264" s="5"/>
      <c r="R1264" s="5"/>
      <c r="S1264" s="1"/>
      <c r="Z1264" s="6"/>
    </row>
    <row r="1265" spans="17:26" x14ac:dyDescent="0.25">
      <c r="Q1265" s="5"/>
      <c r="R1265" s="5"/>
      <c r="S1265" s="1"/>
      <c r="Z1265" s="6"/>
    </row>
    <row r="1266" spans="17:26" x14ac:dyDescent="0.25">
      <c r="Q1266" s="5"/>
      <c r="R1266" s="5"/>
      <c r="S1266" s="1"/>
      <c r="Z1266" s="6"/>
    </row>
    <row r="1267" spans="17:26" x14ac:dyDescent="0.25">
      <c r="Q1267" s="5"/>
      <c r="R1267" s="5"/>
      <c r="S1267" s="1"/>
      <c r="Z1267" s="6"/>
    </row>
    <row r="1268" spans="17:26" x14ac:dyDescent="0.25">
      <c r="Q1268" s="5"/>
      <c r="R1268" s="5"/>
      <c r="S1268" s="1"/>
      <c r="Z1268" s="6"/>
    </row>
    <row r="1269" spans="17:26" x14ac:dyDescent="0.25">
      <c r="Q1269" s="5"/>
      <c r="R1269" s="5"/>
      <c r="S1269" s="1"/>
      <c r="Z1269" s="6"/>
    </row>
    <row r="1270" spans="17:26" x14ac:dyDescent="0.25">
      <c r="Q1270" s="5"/>
      <c r="R1270" s="5"/>
      <c r="S1270" s="1"/>
      <c r="Z1270" s="6"/>
    </row>
    <row r="1271" spans="17:26" x14ac:dyDescent="0.25">
      <c r="Q1271" s="5"/>
      <c r="R1271" s="5"/>
      <c r="S1271" s="1"/>
      <c r="Z1271" s="6"/>
    </row>
    <row r="1272" spans="17:26" x14ac:dyDescent="0.25">
      <c r="Q1272" s="5"/>
      <c r="R1272" s="5"/>
      <c r="S1272" s="1"/>
      <c r="Z1272" s="6"/>
    </row>
    <row r="1273" spans="17:26" x14ac:dyDescent="0.25">
      <c r="Q1273" s="5"/>
      <c r="R1273" s="5"/>
      <c r="S1273" s="1"/>
      <c r="Z1273" s="6"/>
    </row>
    <row r="1274" spans="17:26" x14ac:dyDescent="0.25">
      <c r="Q1274" s="5"/>
      <c r="R1274" s="5"/>
      <c r="S1274" s="1"/>
      <c r="Z1274" s="6"/>
    </row>
    <row r="1275" spans="17:26" x14ac:dyDescent="0.25">
      <c r="Q1275" s="5"/>
      <c r="R1275" s="5"/>
      <c r="S1275" s="1"/>
      <c r="Z1275" s="6"/>
    </row>
    <row r="1276" spans="17:26" x14ac:dyDescent="0.25">
      <c r="Q1276" s="5"/>
      <c r="R1276" s="5"/>
      <c r="S1276" s="1"/>
      <c r="Z1276" s="6"/>
    </row>
    <row r="1277" spans="17:26" x14ac:dyDescent="0.25">
      <c r="Q1277" s="5"/>
      <c r="R1277" s="5"/>
      <c r="S1277" s="1"/>
      <c r="Z1277" s="6"/>
    </row>
    <row r="1278" spans="17:26" x14ac:dyDescent="0.25">
      <c r="Q1278" s="5"/>
      <c r="R1278" s="5"/>
      <c r="S1278" s="1"/>
      <c r="Z1278" s="6"/>
    </row>
    <row r="1279" spans="17:26" x14ac:dyDescent="0.25">
      <c r="Q1279" s="5"/>
      <c r="R1279" s="5"/>
      <c r="S1279" s="1"/>
      <c r="Z1279" s="6"/>
    </row>
    <row r="1280" spans="17:26" x14ac:dyDescent="0.25">
      <c r="Q1280" s="5"/>
      <c r="R1280" s="5"/>
      <c r="S1280" s="1"/>
      <c r="Z1280" s="6"/>
    </row>
    <row r="1281" spans="17:26" x14ac:dyDescent="0.25">
      <c r="Q1281" s="5"/>
      <c r="R1281" s="5"/>
      <c r="S1281" s="1"/>
      <c r="Z1281" s="6"/>
    </row>
    <row r="1282" spans="17:26" x14ac:dyDescent="0.25">
      <c r="Q1282" s="5"/>
      <c r="R1282" s="5"/>
      <c r="S1282" s="1"/>
      <c r="Z1282" s="6"/>
    </row>
    <row r="1283" spans="17:26" x14ac:dyDescent="0.25">
      <c r="Q1283" s="5"/>
      <c r="R1283" s="5"/>
      <c r="S1283" s="1"/>
      <c r="Z1283" s="6"/>
    </row>
    <row r="1284" spans="17:26" x14ac:dyDescent="0.25">
      <c r="Q1284" s="5"/>
      <c r="R1284" s="5"/>
      <c r="S1284" s="1"/>
      <c r="Z1284" s="6"/>
    </row>
    <row r="1285" spans="17:26" x14ac:dyDescent="0.25">
      <c r="Q1285" s="5"/>
      <c r="R1285" s="5"/>
      <c r="S1285" s="1"/>
      <c r="Z1285" s="6"/>
    </row>
    <row r="1286" spans="17:26" x14ac:dyDescent="0.25">
      <c r="Q1286" s="5"/>
      <c r="R1286" s="5"/>
      <c r="S1286" s="1"/>
      <c r="Z1286" s="6"/>
    </row>
    <row r="1287" spans="17:26" x14ac:dyDescent="0.25">
      <c r="Q1287" s="5"/>
      <c r="R1287" s="5"/>
      <c r="S1287" s="1"/>
      <c r="Z1287" s="6"/>
    </row>
    <row r="1288" spans="17:26" x14ac:dyDescent="0.25">
      <c r="Q1288" s="5"/>
      <c r="R1288" s="5"/>
      <c r="S1288" s="1"/>
      <c r="Z1288" s="6"/>
    </row>
    <row r="1289" spans="17:26" x14ac:dyDescent="0.25">
      <c r="Q1289" s="5"/>
      <c r="R1289" s="5"/>
      <c r="S1289" s="1"/>
      <c r="Z1289" s="6"/>
    </row>
    <row r="1290" spans="17:26" x14ac:dyDescent="0.25">
      <c r="Q1290" s="5"/>
      <c r="R1290" s="5"/>
      <c r="S1290" s="1"/>
      <c r="Z1290" s="6"/>
    </row>
    <row r="1291" spans="17:26" x14ac:dyDescent="0.25">
      <c r="Q1291" s="5"/>
      <c r="R1291" s="5"/>
      <c r="S1291" s="1"/>
      <c r="Z1291" s="6"/>
    </row>
    <row r="1292" spans="17:26" x14ac:dyDescent="0.25">
      <c r="Q1292" s="5"/>
      <c r="R1292" s="5"/>
      <c r="S1292" s="1"/>
      <c r="Z1292" s="6"/>
    </row>
    <row r="1293" spans="17:26" x14ac:dyDescent="0.25">
      <c r="Q1293" s="5"/>
      <c r="R1293" s="5"/>
      <c r="S1293" s="1"/>
      <c r="Z1293" s="6"/>
    </row>
    <row r="1294" spans="17:26" x14ac:dyDescent="0.25">
      <c r="Q1294" s="5"/>
      <c r="R1294" s="5"/>
      <c r="S1294" s="1"/>
      <c r="Z1294" s="6"/>
    </row>
    <row r="1295" spans="17:26" x14ac:dyDescent="0.25">
      <c r="Q1295" s="5"/>
      <c r="R1295" s="5"/>
      <c r="S1295" s="1"/>
      <c r="Z1295" s="6"/>
    </row>
    <row r="1296" spans="17:26" x14ac:dyDescent="0.25">
      <c r="Q1296" s="5"/>
      <c r="R1296" s="5"/>
      <c r="S1296" s="1"/>
      <c r="Z1296" s="6"/>
    </row>
    <row r="1297" spans="17:26" x14ac:dyDescent="0.25">
      <c r="Q1297" s="5"/>
      <c r="R1297" s="5"/>
      <c r="S1297" s="1"/>
      <c r="Z1297" s="6"/>
    </row>
    <row r="1298" spans="17:26" x14ac:dyDescent="0.25">
      <c r="Q1298" s="5"/>
      <c r="R1298" s="5"/>
      <c r="S1298" s="1"/>
      <c r="Z1298" s="6"/>
    </row>
    <row r="1299" spans="17:26" x14ac:dyDescent="0.25">
      <c r="Q1299" s="5"/>
      <c r="R1299" s="5"/>
      <c r="S1299" s="1"/>
      <c r="Z1299" s="6"/>
    </row>
    <row r="1300" spans="17:26" x14ac:dyDescent="0.25">
      <c r="Q1300" s="5"/>
      <c r="R1300" s="5"/>
      <c r="S1300" s="1"/>
      <c r="Z1300" s="6"/>
    </row>
    <row r="1301" spans="17:26" x14ac:dyDescent="0.25">
      <c r="Q1301" s="5"/>
      <c r="R1301" s="5"/>
      <c r="S1301" s="1"/>
      <c r="Z1301" s="6"/>
    </row>
    <row r="1302" spans="17:26" x14ac:dyDescent="0.25">
      <c r="Q1302" s="5"/>
      <c r="R1302" s="5"/>
      <c r="S1302" s="1"/>
      <c r="Z1302" s="6"/>
    </row>
    <row r="1303" spans="17:26" x14ac:dyDescent="0.25">
      <c r="Q1303" s="5"/>
      <c r="R1303" s="5"/>
      <c r="S1303" s="1"/>
      <c r="Z1303" s="6"/>
    </row>
    <row r="1304" spans="17:26" x14ac:dyDescent="0.25">
      <c r="Q1304" s="5"/>
      <c r="R1304" s="5"/>
      <c r="S1304" s="1"/>
      <c r="Z1304" s="6"/>
    </row>
    <row r="1305" spans="17:26" x14ac:dyDescent="0.25">
      <c r="Q1305" s="5"/>
      <c r="R1305" s="5"/>
      <c r="S1305" s="1"/>
      <c r="Z1305" s="6"/>
    </row>
    <row r="1306" spans="17:26" x14ac:dyDescent="0.25">
      <c r="Q1306" s="5"/>
      <c r="R1306" s="5"/>
      <c r="S1306" s="1"/>
      <c r="Z1306" s="6"/>
    </row>
    <row r="1307" spans="17:26" x14ac:dyDescent="0.25">
      <c r="Q1307" s="5"/>
      <c r="R1307" s="5"/>
      <c r="S1307" s="1"/>
      <c r="Z1307" s="6"/>
    </row>
    <row r="1308" spans="17:26" x14ac:dyDescent="0.25">
      <c r="Q1308" s="5"/>
      <c r="R1308" s="5"/>
      <c r="S1308" s="1"/>
      <c r="Z1308" s="6"/>
    </row>
    <row r="1309" spans="17:26" x14ac:dyDescent="0.25">
      <c r="Q1309" s="5"/>
      <c r="R1309" s="5"/>
      <c r="S1309" s="1"/>
      <c r="Z1309" s="6"/>
    </row>
    <row r="1310" spans="17:26" x14ac:dyDescent="0.25">
      <c r="Q1310" s="5"/>
      <c r="R1310" s="5"/>
      <c r="S1310" s="1"/>
      <c r="Z1310" s="6"/>
    </row>
    <row r="1311" spans="17:26" x14ac:dyDescent="0.25">
      <c r="Q1311" s="5"/>
      <c r="R1311" s="5"/>
      <c r="S1311" s="1"/>
      <c r="Z1311" s="6"/>
    </row>
    <row r="1312" spans="17:26" x14ac:dyDescent="0.25">
      <c r="Q1312" s="5"/>
      <c r="R1312" s="5"/>
      <c r="S1312" s="1"/>
      <c r="Z1312" s="6"/>
    </row>
    <row r="1313" spans="17:26" x14ac:dyDescent="0.25">
      <c r="Q1313" s="5"/>
      <c r="R1313" s="5"/>
      <c r="S1313" s="1"/>
      <c r="Z1313" s="6"/>
    </row>
    <row r="1314" spans="17:26" x14ac:dyDescent="0.25">
      <c r="Q1314" s="5"/>
      <c r="R1314" s="5"/>
      <c r="S1314" s="1"/>
      <c r="Z1314" s="6"/>
    </row>
    <row r="1315" spans="17:26" x14ac:dyDescent="0.25">
      <c r="Q1315" s="5"/>
      <c r="R1315" s="5"/>
      <c r="S1315" s="1"/>
      <c r="Z1315" s="6"/>
    </row>
    <row r="1316" spans="17:26" x14ac:dyDescent="0.25">
      <c r="Q1316" s="5"/>
      <c r="R1316" s="5"/>
      <c r="S1316" s="1"/>
      <c r="Z1316" s="6"/>
    </row>
    <row r="1317" spans="17:26" x14ac:dyDescent="0.25">
      <c r="Q1317" s="5"/>
      <c r="R1317" s="5"/>
      <c r="S1317" s="1"/>
      <c r="Z1317" s="6"/>
    </row>
    <row r="1318" spans="17:26" x14ac:dyDescent="0.25">
      <c r="Q1318" s="5"/>
      <c r="R1318" s="5"/>
      <c r="S1318" s="1"/>
      <c r="Z1318" s="6"/>
    </row>
    <row r="1319" spans="17:26" x14ac:dyDescent="0.25">
      <c r="Q1319" s="5"/>
      <c r="R1319" s="5"/>
      <c r="S1319" s="1"/>
      <c r="Z1319" s="6"/>
    </row>
    <row r="1320" spans="17:26" x14ac:dyDescent="0.25">
      <c r="Q1320" s="5"/>
      <c r="R1320" s="5"/>
      <c r="S1320" s="1"/>
      <c r="Z1320" s="6"/>
    </row>
    <row r="1321" spans="17:26" x14ac:dyDescent="0.25">
      <c r="Q1321" s="5"/>
      <c r="R1321" s="5"/>
      <c r="S1321" s="1"/>
      <c r="Z1321" s="6"/>
    </row>
    <row r="1322" spans="17:26" x14ac:dyDescent="0.25">
      <c r="Q1322" s="5"/>
      <c r="R1322" s="5"/>
      <c r="S1322" s="1"/>
      <c r="Z1322" s="6"/>
    </row>
    <row r="1323" spans="17:26" x14ac:dyDescent="0.25">
      <c r="Q1323" s="5"/>
      <c r="R1323" s="5"/>
      <c r="S1323" s="1"/>
      <c r="Z1323" s="6"/>
    </row>
    <row r="1324" spans="17:26" x14ac:dyDescent="0.25">
      <c r="Q1324" s="5"/>
      <c r="R1324" s="5"/>
      <c r="S1324" s="1"/>
      <c r="Z1324" s="6"/>
    </row>
    <row r="1325" spans="17:26" x14ac:dyDescent="0.25">
      <c r="Q1325" s="5"/>
      <c r="R1325" s="5"/>
      <c r="S1325" s="1"/>
      <c r="Z1325" s="6"/>
    </row>
    <row r="1326" spans="17:26" x14ac:dyDescent="0.25">
      <c r="Q1326" s="5"/>
      <c r="R1326" s="5"/>
      <c r="S1326" s="1"/>
      <c r="Z1326" s="6"/>
    </row>
    <row r="1327" spans="17:26" x14ac:dyDescent="0.25">
      <c r="Q1327" s="5"/>
      <c r="R1327" s="5"/>
      <c r="S1327" s="1"/>
      <c r="Z1327" s="6"/>
    </row>
    <row r="1328" spans="17:26" x14ac:dyDescent="0.25">
      <c r="Q1328" s="5"/>
      <c r="R1328" s="5"/>
      <c r="S1328" s="1"/>
      <c r="Z1328" s="6"/>
    </row>
    <row r="1329" spans="17:26" x14ac:dyDescent="0.25">
      <c r="Q1329" s="5"/>
      <c r="R1329" s="5"/>
      <c r="S1329" s="1"/>
      <c r="Z1329" s="6"/>
    </row>
    <row r="1330" spans="17:26" x14ac:dyDescent="0.25">
      <c r="Q1330" s="5"/>
      <c r="R1330" s="5"/>
      <c r="S1330" s="1"/>
      <c r="Z1330" s="6"/>
    </row>
    <row r="1331" spans="17:26" x14ac:dyDescent="0.25">
      <c r="Q1331" s="5"/>
      <c r="R1331" s="5"/>
      <c r="S1331" s="1"/>
      <c r="Z1331" s="6"/>
    </row>
    <row r="1332" spans="17:26" x14ac:dyDescent="0.25">
      <c r="Q1332" s="5"/>
      <c r="R1332" s="5"/>
      <c r="S1332" s="1"/>
      <c r="Z1332" s="6"/>
    </row>
    <row r="1333" spans="17:26" x14ac:dyDescent="0.25">
      <c r="Q1333" s="5"/>
      <c r="R1333" s="5"/>
      <c r="S1333" s="1"/>
      <c r="Z1333" s="6"/>
    </row>
    <row r="1334" spans="17:26" x14ac:dyDescent="0.25">
      <c r="Q1334" s="5"/>
      <c r="R1334" s="5"/>
      <c r="S1334" s="1"/>
      <c r="Z1334" s="6"/>
    </row>
    <row r="1335" spans="17:26" x14ac:dyDescent="0.25">
      <c r="Q1335" s="5"/>
      <c r="R1335" s="5"/>
      <c r="S1335" s="1"/>
      <c r="Z1335" s="6"/>
    </row>
    <row r="1336" spans="17:26" x14ac:dyDescent="0.25">
      <c r="Q1336" s="5"/>
      <c r="R1336" s="5"/>
      <c r="S1336" s="1"/>
      <c r="Z1336" s="6"/>
    </row>
    <row r="1337" spans="17:26" x14ac:dyDescent="0.25">
      <c r="Q1337" s="5"/>
      <c r="R1337" s="5"/>
      <c r="S1337" s="1"/>
      <c r="Z1337" s="6"/>
    </row>
    <row r="1338" spans="17:26" x14ac:dyDescent="0.25">
      <c r="Q1338" s="5"/>
      <c r="R1338" s="5"/>
      <c r="S1338" s="1"/>
      <c r="Z1338" s="6"/>
    </row>
    <row r="1339" spans="17:26" x14ac:dyDescent="0.25">
      <c r="Q1339" s="5"/>
      <c r="R1339" s="5"/>
      <c r="S1339" s="1"/>
      <c r="Z1339" s="6"/>
    </row>
    <row r="1340" spans="17:26" x14ac:dyDescent="0.25">
      <c r="Q1340" s="5"/>
      <c r="R1340" s="5"/>
      <c r="S1340" s="1"/>
      <c r="Z1340" s="6"/>
    </row>
    <row r="1341" spans="17:26" x14ac:dyDescent="0.25">
      <c r="Q1341" s="5"/>
      <c r="R1341" s="5"/>
      <c r="S1341" s="1"/>
      <c r="Z1341" s="6"/>
    </row>
    <row r="1342" spans="17:26" x14ac:dyDescent="0.25">
      <c r="Q1342" s="5"/>
      <c r="R1342" s="5"/>
      <c r="S1342" s="1"/>
      <c r="Z1342" s="6"/>
    </row>
    <row r="1343" spans="17:26" x14ac:dyDescent="0.25">
      <c r="Q1343" s="5"/>
      <c r="R1343" s="5"/>
      <c r="S1343" s="1"/>
      <c r="Z1343" s="6"/>
    </row>
    <row r="1344" spans="17:26" x14ac:dyDescent="0.25">
      <c r="Q1344" s="5"/>
      <c r="R1344" s="5"/>
      <c r="S1344" s="1"/>
      <c r="Z1344" s="6"/>
    </row>
    <row r="1345" spans="17:26" x14ac:dyDescent="0.25">
      <c r="Q1345" s="5"/>
      <c r="R1345" s="5"/>
      <c r="S1345" s="1"/>
      <c r="Z1345" s="6"/>
    </row>
    <row r="1346" spans="17:26" x14ac:dyDescent="0.25">
      <c r="Q1346" s="5"/>
      <c r="R1346" s="5"/>
      <c r="S1346" s="1"/>
      <c r="Z1346" s="6"/>
    </row>
    <row r="1347" spans="17:26" x14ac:dyDescent="0.25">
      <c r="Q1347" s="5"/>
      <c r="R1347" s="5"/>
      <c r="S1347" s="1"/>
      <c r="Z1347" s="6"/>
    </row>
    <row r="1348" spans="17:26" x14ac:dyDescent="0.25">
      <c r="Q1348" s="5"/>
      <c r="R1348" s="5"/>
      <c r="S1348" s="1"/>
      <c r="Z1348" s="6"/>
    </row>
    <row r="1349" spans="17:26" x14ac:dyDescent="0.25">
      <c r="Q1349" s="5"/>
      <c r="R1349" s="5"/>
      <c r="S1349" s="1"/>
      <c r="Z1349" s="6"/>
    </row>
    <row r="1350" spans="17:26" x14ac:dyDescent="0.25">
      <c r="Q1350" s="5"/>
      <c r="R1350" s="5"/>
      <c r="S1350" s="1"/>
      <c r="Z1350" s="6"/>
    </row>
    <row r="1351" spans="17:26" x14ac:dyDescent="0.25">
      <c r="Q1351" s="5"/>
      <c r="R1351" s="5"/>
      <c r="S1351" s="1"/>
      <c r="Z1351" s="6"/>
    </row>
    <row r="1352" spans="17:26" x14ac:dyDescent="0.25">
      <c r="Q1352" s="5"/>
      <c r="R1352" s="5"/>
      <c r="S1352" s="1"/>
      <c r="Z1352" s="6"/>
    </row>
    <row r="1353" spans="17:26" x14ac:dyDescent="0.25">
      <c r="Q1353" s="5"/>
      <c r="R1353" s="5"/>
      <c r="S1353" s="1"/>
      <c r="Z1353" s="6"/>
    </row>
    <row r="1354" spans="17:26" x14ac:dyDescent="0.25">
      <c r="Q1354" s="5"/>
      <c r="R1354" s="5"/>
      <c r="S1354" s="1"/>
      <c r="Z1354" s="6"/>
    </row>
    <row r="1355" spans="17:26" x14ac:dyDescent="0.25">
      <c r="Q1355" s="5"/>
      <c r="R1355" s="5"/>
      <c r="S1355" s="1"/>
      <c r="Z1355" s="6"/>
    </row>
    <row r="1356" spans="17:26" x14ac:dyDescent="0.25">
      <c r="Q1356" s="5"/>
      <c r="R1356" s="5"/>
      <c r="S1356" s="1"/>
      <c r="Z1356" s="6"/>
    </row>
    <row r="1357" spans="17:26" x14ac:dyDescent="0.25">
      <c r="Q1357" s="5"/>
      <c r="R1357" s="5"/>
      <c r="S1357" s="1"/>
      <c r="Z1357" s="6"/>
    </row>
    <row r="1358" spans="17:26" x14ac:dyDescent="0.25">
      <c r="Q1358" s="5"/>
      <c r="R1358" s="5"/>
      <c r="S1358" s="1"/>
      <c r="Z1358" s="6"/>
    </row>
    <row r="1359" spans="17:26" x14ac:dyDescent="0.25">
      <c r="Q1359" s="5"/>
      <c r="R1359" s="5"/>
      <c r="S1359" s="1"/>
      <c r="Z1359" s="6"/>
    </row>
    <row r="1360" spans="17:26" x14ac:dyDescent="0.25">
      <c r="Q1360" s="5"/>
      <c r="R1360" s="5"/>
      <c r="S1360" s="1"/>
      <c r="Z1360" s="6"/>
    </row>
    <row r="1361" spans="17:26" x14ac:dyDescent="0.25">
      <c r="Q1361" s="5"/>
      <c r="R1361" s="5"/>
      <c r="S1361" s="1"/>
      <c r="Z1361" s="6"/>
    </row>
    <row r="1362" spans="17:26" x14ac:dyDescent="0.25">
      <c r="Q1362" s="5"/>
      <c r="R1362" s="5"/>
      <c r="S1362" s="1"/>
      <c r="Z1362" s="6"/>
    </row>
    <row r="1363" spans="17:26" x14ac:dyDescent="0.25">
      <c r="Q1363" s="5"/>
      <c r="R1363" s="5"/>
      <c r="S1363" s="1"/>
      <c r="Z1363" s="6"/>
    </row>
    <row r="1364" spans="17:26" x14ac:dyDescent="0.25">
      <c r="Q1364" s="5"/>
      <c r="R1364" s="5"/>
      <c r="S1364" s="1"/>
      <c r="Z1364" s="6"/>
    </row>
    <row r="1365" spans="17:26" x14ac:dyDescent="0.25">
      <c r="Q1365" s="5"/>
      <c r="R1365" s="5"/>
      <c r="S1365" s="1"/>
      <c r="Z1365" s="6"/>
    </row>
    <row r="1366" spans="17:26" x14ac:dyDescent="0.25">
      <c r="Q1366" s="5"/>
      <c r="R1366" s="5"/>
      <c r="S1366" s="1"/>
      <c r="Z1366" s="6"/>
    </row>
    <row r="1367" spans="17:26" x14ac:dyDescent="0.25">
      <c r="Q1367" s="5"/>
      <c r="R1367" s="5"/>
      <c r="S1367" s="1"/>
      <c r="Z1367" s="6"/>
    </row>
    <row r="1368" spans="17:26" x14ac:dyDescent="0.25">
      <c r="Q1368" s="5"/>
      <c r="R1368" s="5"/>
      <c r="S1368" s="1"/>
      <c r="Z1368" s="6"/>
    </row>
    <row r="1369" spans="17:26" x14ac:dyDescent="0.25">
      <c r="Q1369" s="5"/>
      <c r="R1369" s="5"/>
      <c r="S1369" s="1"/>
      <c r="Z1369" s="6"/>
    </row>
    <row r="1370" spans="17:26" x14ac:dyDescent="0.25">
      <c r="Q1370" s="5"/>
      <c r="R1370" s="5"/>
      <c r="S1370" s="1"/>
      <c r="Z1370" s="6"/>
    </row>
    <row r="1371" spans="17:26" x14ac:dyDescent="0.25">
      <c r="Q1371" s="5"/>
      <c r="R1371" s="5"/>
      <c r="S1371" s="1"/>
      <c r="Z1371" s="6"/>
    </row>
    <row r="1372" spans="17:26" x14ac:dyDescent="0.25">
      <c r="Q1372" s="5"/>
      <c r="R1372" s="5"/>
      <c r="S1372" s="1"/>
      <c r="Z1372" s="6"/>
    </row>
    <row r="1373" spans="17:26" x14ac:dyDescent="0.25">
      <c r="Q1373" s="5"/>
      <c r="R1373" s="5"/>
      <c r="S1373" s="1"/>
      <c r="Z1373" s="6"/>
    </row>
    <row r="1374" spans="17:26" x14ac:dyDescent="0.25">
      <c r="Q1374" s="5"/>
      <c r="R1374" s="5"/>
      <c r="S1374" s="1"/>
      <c r="Z1374" s="6"/>
    </row>
    <row r="1375" spans="17:26" x14ac:dyDescent="0.25">
      <c r="Q1375" s="5"/>
      <c r="R1375" s="5"/>
      <c r="S1375" s="1"/>
      <c r="Z1375" s="6"/>
    </row>
    <row r="1376" spans="17:26" x14ac:dyDescent="0.25">
      <c r="Q1376" s="5"/>
      <c r="R1376" s="5"/>
      <c r="S1376" s="1"/>
      <c r="Z1376" s="6"/>
    </row>
    <row r="1377" spans="17:26" x14ac:dyDescent="0.25">
      <c r="Q1377" s="5"/>
      <c r="R1377" s="5"/>
      <c r="S1377" s="1"/>
      <c r="Z1377" s="6"/>
    </row>
    <row r="1378" spans="17:26" x14ac:dyDescent="0.25">
      <c r="Q1378" s="5"/>
      <c r="R1378" s="5"/>
      <c r="S1378" s="1"/>
      <c r="Z1378" s="6"/>
    </row>
    <row r="1379" spans="17:26" x14ac:dyDescent="0.25">
      <c r="Q1379" s="5"/>
      <c r="R1379" s="5"/>
      <c r="S1379" s="1"/>
      <c r="Z1379" s="6"/>
    </row>
    <row r="1380" spans="17:26" x14ac:dyDescent="0.25">
      <c r="Q1380" s="5"/>
      <c r="R1380" s="5"/>
      <c r="S1380" s="1"/>
      <c r="Z1380" s="6"/>
    </row>
    <row r="1381" spans="17:26" x14ac:dyDescent="0.25">
      <c r="Q1381" s="5"/>
      <c r="R1381" s="5"/>
      <c r="S1381" s="1"/>
      <c r="Z1381" s="6"/>
    </row>
    <row r="1382" spans="17:26" x14ac:dyDescent="0.25">
      <c r="Q1382" s="5"/>
      <c r="R1382" s="5"/>
      <c r="S1382" s="1"/>
      <c r="Z1382" s="6"/>
    </row>
    <row r="1383" spans="17:26" x14ac:dyDescent="0.25">
      <c r="Q1383" s="5"/>
      <c r="R1383" s="5"/>
      <c r="S1383" s="1"/>
      <c r="Z1383" s="6"/>
    </row>
    <row r="1384" spans="17:26" x14ac:dyDescent="0.25">
      <c r="Q1384" s="5"/>
      <c r="R1384" s="5"/>
      <c r="S1384" s="1"/>
      <c r="Z1384" s="6"/>
    </row>
    <row r="1385" spans="17:26" x14ac:dyDescent="0.25">
      <c r="Q1385" s="5"/>
      <c r="R1385" s="5"/>
      <c r="S1385" s="1"/>
      <c r="Z1385" s="6"/>
    </row>
    <row r="1386" spans="17:26" x14ac:dyDescent="0.25">
      <c r="Q1386" s="5"/>
      <c r="R1386" s="5"/>
      <c r="S1386" s="1"/>
      <c r="Z1386" s="6"/>
    </row>
    <row r="1387" spans="17:26" x14ac:dyDescent="0.25">
      <c r="Q1387" s="5"/>
      <c r="R1387" s="5"/>
      <c r="S1387" s="1"/>
      <c r="Z1387" s="6"/>
    </row>
    <row r="1388" spans="17:26" x14ac:dyDescent="0.25">
      <c r="Q1388" s="5"/>
      <c r="R1388" s="5"/>
      <c r="S1388" s="1"/>
      <c r="Z1388" s="6"/>
    </row>
    <row r="1389" spans="17:26" x14ac:dyDescent="0.25">
      <c r="Q1389" s="5"/>
      <c r="R1389" s="5"/>
      <c r="S1389" s="1"/>
      <c r="Z1389" s="6"/>
    </row>
    <row r="1390" spans="17:26" x14ac:dyDescent="0.25">
      <c r="Q1390" s="5"/>
      <c r="R1390" s="5"/>
      <c r="S1390" s="1"/>
      <c r="Z1390" s="6"/>
    </row>
    <row r="1391" spans="17:26" x14ac:dyDescent="0.25">
      <c r="Q1391" s="5"/>
      <c r="R1391" s="5"/>
      <c r="S1391" s="1"/>
      <c r="Z1391" s="6"/>
    </row>
    <row r="1392" spans="17:26" x14ac:dyDescent="0.25">
      <c r="Q1392" s="5"/>
      <c r="R1392" s="5"/>
      <c r="S1392" s="1"/>
      <c r="Z1392" s="6"/>
    </row>
    <row r="1393" spans="17:26" x14ac:dyDescent="0.25">
      <c r="Q1393" s="5"/>
      <c r="R1393" s="5"/>
      <c r="S1393" s="1"/>
      <c r="Z1393" s="6"/>
    </row>
    <row r="1394" spans="17:26" x14ac:dyDescent="0.25">
      <c r="Q1394" s="5"/>
      <c r="R1394" s="5"/>
      <c r="S1394" s="1"/>
      <c r="Z1394" s="6"/>
    </row>
    <row r="1395" spans="17:26" x14ac:dyDescent="0.25">
      <c r="Q1395" s="5"/>
      <c r="R1395" s="5"/>
      <c r="S1395" s="1"/>
      <c r="Z1395" s="6"/>
    </row>
    <row r="1396" spans="17:26" x14ac:dyDescent="0.25">
      <c r="Q1396" s="5"/>
      <c r="R1396" s="5"/>
      <c r="S1396" s="1"/>
      <c r="Z1396" s="6"/>
    </row>
    <row r="1397" spans="17:26" x14ac:dyDescent="0.25">
      <c r="Q1397" s="5"/>
      <c r="R1397" s="5"/>
      <c r="S1397" s="1"/>
      <c r="Z1397" s="6"/>
    </row>
    <row r="1398" spans="17:26" x14ac:dyDescent="0.25">
      <c r="Q1398" s="5"/>
      <c r="R1398" s="5"/>
      <c r="S1398" s="1"/>
      <c r="Z1398" s="6"/>
    </row>
    <row r="1399" spans="17:26" x14ac:dyDescent="0.25">
      <c r="Q1399" s="5"/>
      <c r="R1399" s="5"/>
      <c r="S1399" s="1"/>
      <c r="Z1399" s="6"/>
    </row>
    <row r="1400" spans="17:26" x14ac:dyDescent="0.25">
      <c r="Q1400" s="5"/>
      <c r="R1400" s="5"/>
      <c r="S1400" s="1"/>
      <c r="Z1400" s="6"/>
    </row>
    <row r="1401" spans="17:26" x14ac:dyDescent="0.25">
      <c r="Q1401" s="5"/>
      <c r="R1401" s="5"/>
      <c r="S1401" s="1"/>
      <c r="Z1401" s="6"/>
    </row>
    <row r="1402" spans="17:26" x14ac:dyDescent="0.25">
      <c r="Q1402" s="5"/>
      <c r="R1402" s="5"/>
      <c r="S1402" s="1"/>
      <c r="Z1402" s="6"/>
    </row>
    <row r="1403" spans="17:26" x14ac:dyDescent="0.25">
      <c r="Q1403" s="5"/>
      <c r="R1403" s="5"/>
      <c r="S1403" s="1"/>
      <c r="Z1403" s="6"/>
    </row>
    <row r="1404" spans="17:26" x14ac:dyDescent="0.25">
      <c r="Q1404" s="5"/>
      <c r="R1404" s="5"/>
      <c r="S1404" s="1"/>
      <c r="Z1404" s="6"/>
    </row>
    <row r="1405" spans="17:26" x14ac:dyDescent="0.25">
      <c r="Q1405" s="5"/>
      <c r="R1405" s="5"/>
      <c r="S1405" s="1"/>
      <c r="Z1405" s="6"/>
    </row>
    <row r="1406" spans="17:26" x14ac:dyDescent="0.25">
      <c r="Q1406" s="5"/>
      <c r="R1406" s="5"/>
      <c r="S1406" s="1"/>
      <c r="Z1406" s="6"/>
    </row>
    <row r="1407" spans="17:26" x14ac:dyDescent="0.25">
      <c r="Q1407" s="5"/>
      <c r="R1407" s="5"/>
      <c r="S1407" s="1"/>
      <c r="Z1407" s="6"/>
    </row>
    <row r="1408" spans="17:26" x14ac:dyDescent="0.25">
      <c r="Q1408" s="5"/>
      <c r="R1408" s="5"/>
      <c r="S1408" s="1"/>
      <c r="Z1408" s="6"/>
    </row>
    <row r="1409" spans="17:26" x14ac:dyDescent="0.25">
      <c r="Q1409" s="5"/>
      <c r="R1409" s="5"/>
      <c r="S1409" s="1"/>
      <c r="Z1409" s="6"/>
    </row>
    <row r="1410" spans="17:26" x14ac:dyDescent="0.25">
      <c r="Q1410" s="5"/>
      <c r="R1410" s="5"/>
      <c r="S1410" s="1"/>
      <c r="Z1410" s="6"/>
    </row>
    <row r="1411" spans="17:26" x14ac:dyDescent="0.25">
      <c r="Q1411" s="5"/>
      <c r="R1411" s="5"/>
      <c r="S1411" s="1"/>
      <c r="Z1411" s="6"/>
    </row>
    <row r="1412" spans="17:26" x14ac:dyDescent="0.25">
      <c r="Q1412" s="5"/>
      <c r="R1412" s="5"/>
      <c r="S1412" s="1"/>
      <c r="Z1412" s="6"/>
    </row>
    <row r="1413" spans="17:26" x14ac:dyDescent="0.25">
      <c r="Q1413" s="5"/>
      <c r="R1413" s="5"/>
      <c r="S1413" s="1"/>
      <c r="Z1413" s="6"/>
    </row>
    <row r="1414" spans="17:26" x14ac:dyDescent="0.25">
      <c r="Q1414" s="5"/>
      <c r="R1414" s="5"/>
      <c r="S1414" s="1"/>
      <c r="Z1414" s="6"/>
    </row>
    <row r="1415" spans="17:26" x14ac:dyDescent="0.25">
      <c r="Q1415" s="5"/>
      <c r="R1415" s="5"/>
      <c r="S1415" s="1"/>
      <c r="Z1415" s="6"/>
    </row>
    <row r="1416" spans="17:26" x14ac:dyDescent="0.25">
      <c r="Q1416" s="5"/>
      <c r="R1416" s="5"/>
      <c r="S1416" s="1"/>
      <c r="Z1416" s="6"/>
    </row>
    <row r="1417" spans="17:26" x14ac:dyDescent="0.25">
      <c r="Q1417" s="5"/>
      <c r="R1417" s="5"/>
      <c r="S1417" s="1"/>
      <c r="Z1417" s="6"/>
    </row>
    <row r="1418" spans="17:26" x14ac:dyDescent="0.25">
      <c r="Q1418" s="5"/>
      <c r="R1418" s="5"/>
      <c r="S1418" s="1"/>
      <c r="Z1418" s="6"/>
    </row>
    <row r="1419" spans="17:26" x14ac:dyDescent="0.25">
      <c r="Q1419" s="5"/>
      <c r="R1419" s="5"/>
      <c r="S1419" s="1"/>
      <c r="Z1419" s="6"/>
    </row>
    <row r="1420" spans="17:26" x14ac:dyDescent="0.25">
      <c r="Q1420" s="5"/>
      <c r="R1420" s="5"/>
      <c r="S1420" s="1"/>
      <c r="Z1420" s="6"/>
    </row>
    <row r="1421" spans="17:26" x14ac:dyDescent="0.25">
      <c r="Q1421" s="5"/>
      <c r="R1421" s="5"/>
      <c r="S1421" s="1"/>
      <c r="Z1421" s="6"/>
    </row>
    <row r="1422" spans="17:26" x14ac:dyDescent="0.25">
      <c r="Q1422" s="5"/>
      <c r="R1422" s="5"/>
      <c r="S1422" s="1"/>
      <c r="Z1422" s="6"/>
    </row>
    <row r="1423" spans="17:26" x14ac:dyDescent="0.25">
      <c r="Q1423" s="5"/>
      <c r="R1423" s="5"/>
      <c r="S1423" s="1"/>
      <c r="Z1423" s="6"/>
    </row>
    <row r="1424" spans="17:26" x14ac:dyDescent="0.25">
      <c r="Q1424" s="5"/>
      <c r="R1424" s="5"/>
      <c r="S1424" s="1"/>
      <c r="Z1424" s="6"/>
    </row>
    <row r="1425" spans="17:26" x14ac:dyDescent="0.25">
      <c r="Q1425" s="5"/>
      <c r="R1425" s="5"/>
      <c r="S1425" s="1"/>
      <c r="Z1425" s="6"/>
    </row>
    <row r="1426" spans="17:26" x14ac:dyDescent="0.25">
      <c r="Q1426" s="5"/>
      <c r="R1426" s="5"/>
      <c r="S1426" s="1"/>
      <c r="Z1426" s="6"/>
    </row>
    <row r="1427" spans="17:26" x14ac:dyDescent="0.25">
      <c r="Q1427" s="5"/>
      <c r="R1427" s="5"/>
      <c r="S1427" s="1"/>
      <c r="Z1427" s="6"/>
    </row>
    <row r="1428" spans="17:26" x14ac:dyDescent="0.25">
      <c r="Q1428" s="5"/>
      <c r="R1428" s="5"/>
      <c r="S1428" s="1"/>
      <c r="Z1428" s="6"/>
    </row>
    <row r="1429" spans="17:26" x14ac:dyDescent="0.25">
      <c r="Q1429" s="5"/>
      <c r="R1429" s="5"/>
      <c r="S1429" s="1"/>
      <c r="Z1429" s="6"/>
    </row>
    <row r="1430" spans="17:26" x14ac:dyDescent="0.25">
      <c r="Q1430" s="5"/>
      <c r="R1430" s="5"/>
      <c r="S1430" s="1"/>
      <c r="Z1430" s="6"/>
    </row>
    <row r="1431" spans="17:26" x14ac:dyDescent="0.25">
      <c r="Q1431" s="5"/>
      <c r="R1431" s="5"/>
      <c r="S1431" s="1"/>
      <c r="Z1431" s="6"/>
    </row>
    <row r="1432" spans="17:26" x14ac:dyDescent="0.25">
      <c r="Q1432" s="5"/>
      <c r="R1432" s="5"/>
      <c r="S1432" s="1"/>
      <c r="Z1432" s="6"/>
    </row>
    <row r="1433" spans="17:26" x14ac:dyDescent="0.25">
      <c r="Q1433" s="5"/>
      <c r="R1433" s="5"/>
      <c r="S1433" s="1"/>
      <c r="Z1433" s="6"/>
    </row>
    <row r="1434" spans="17:26" x14ac:dyDescent="0.25">
      <c r="Q1434" s="5"/>
      <c r="R1434" s="5"/>
      <c r="S1434" s="1"/>
      <c r="Z1434" s="6"/>
    </row>
    <row r="1435" spans="17:26" x14ac:dyDescent="0.25">
      <c r="Q1435" s="5"/>
      <c r="R1435" s="5"/>
      <c r="S1435" s="1"/>
      <c r="Z1435" s="6"/>
    </row>
    <row r="1436" spans="17:26" x14ac:dyDescent="0.25">
      <c r="Q1436" s="5"/>
      <c r="R1436" s="5"/>
      <c r="S1436" s="1"/>
      <c r="Z1436" s="6"/>
    </row>
    <row r="1437" spans="17:26" x14ac:dyDescent="0.25">
      <c r="Q1437" s="5"/>
      <c r="R1437" s="5"/>
      <c r="S1437" s="1"/>
      <c r="Z1437" s="6"/>
    </row>
    <row r="1438" spans="17:26" x14ac:dyDescent="0.25">
      <c r="Q1438" s="5"/>
      <c r="R1438" s="5"/>
      <c r="S1438" s="1"/>
      <c r="Z1438" s="6"/>
    </row>
    <row r="1439" spans="17:26" x14ac:dyDescent="0.25">
      <c r="Q1439" s="5"/>
      <c r="R1439" s="5"/>
      <c r="S1439" s="1"/>
      <c r="Z1439" s="6"/>
    </row>
    <row r="1440" spans="17:26" x14ac:dyDescent="0.25">
      <c r="Q1440" s="5"/>
      <c r="R1440" s="5"/>
      <c r="S1440" s="1"/>
      <c r="Z1440" s="6"/>
    </row>
    <row r="1441" spans="17:26" x14ac:dyDescent="0.25">
      <c r="Q1441" s="5"/>
      <c r="R1441" s="5"/>
      <c r="S1441" s="1"/>
      <c r="Z1441" s="6"/>
    </row>
    <row r="1442" spans="17:26" x14ac:dyDescent="0.25">
      <c r="Q1442" s="5"/>
      <c r="R1442" s="5"/>
      <c r="S1442" s="1"/>
      <c r="Z1442" s="6"/>
    </row>
    <row r="1443" spans="17:26" x14ac:dyDescent="0.25">
      <c r="Q1443" s="5"/>
      <c r="R1443" s="5"/>
      <c r="S1443" s="1"/>
      <c r="Z1443" s="6"/>
    </row>
    <row r="1444" spans="17:26" x14ac:dyDescent="0.25">
      <c r="Q1444" s="5"/>
      <c r="R1444" s="5"/>
      <c r="S1444" s="1"/>
      <c r="Z1444" s="6"/>
    </row>
    <row r="1445" spans="17:26" x14ac:dyDescent="0.25">
      <c r="Q1445" s="5"/>
      <c r="R1445" s="5"/>
      <c r="S1445" s="1"/>
      <c r="Z1445" s="6"/>
    </row>
    <row r="1446" spans="17:26" x14ac:dyDescent="0.25">
      <c r="Q1446" s="5"/>
      <c r="R1446" s="5"/>
      <c r="S1446" s="1"/>
      <c r="Z1446" s="6"/>
    </row>
    <row r="1447" spans="17:26" x14ac:dyDescent="0.25">
      <c r="Q1447" s="5"/>
      <c r="R1447" s="5"/>
      <c r="S1447" s="1"/>
      <c r="Z1447" s="6"/>
    </row>
    <row r="1448" spans="17:26" x14ac:dyDescent="0.25">
      <c r="Q1448" s="5"/>
      <c r="R1448" s="5"/>
      <c r="S1448" s="1"/>
      <c r="Z1448" s="6"/>
    </row>
    <row r="1449" spans="17:26" x14ac:dyDescent="0.25">
      <c r="Q1449" s="5"/>
      <c r="R1449" s="5"/>
      <c r="S1449" s="1"/>
      <c r="Z1449" s="6"/>
    </row>
    <row r="1450" spans="17:26" x14ac:dyDescent="0.25">
      <c r="Q1450" s="5"/>
      <c r="R1450" s="5"/>
      <c r="S1450" s="1"/>
      <c r="Z1450" s="6"/>
    </row>
    <row r="1451" spans="17:26" x14ac:dyDescent="0.25">
      <c r="Q1451" s="5"/>
      <c r="R1451" s="5"/>
      <c r="S1451" s="1"/>
      <c r="Z1451" s="6"/>
    </row>
    <row r="1452" spans="17:26" x14ac:dyDescent="0.25">
      <c r="Q1452" s="5"/>
      <c r="R1452" s="5"/>
      <c r="S1452" s="1"/>
      <c r="Z1452" s="6"/>
    </row>
    <row r="1453" spans="17:26" x14ac:dyDescent="0.25">
      <c r="Q1453" s="5"/>
      <c r="R1453" s="5"/>
      <c r="S1453" s="1"/>
      <c r="Z1453" s="6"/>
    </row>
    <row r="1454" spans="17:26" x14ac:dyDescent="0.25">
      <c r="Q1454" s="5"/>
      <c r="R1454" s="5"/>
      <c r="S1454" s="1"/>
      <c r="Z1454" s="6"/>
    </row>
    <row r="1455" spans="17:26" x14ac:dyDescent="0.25">
      <c r="Q1455" s="5"/>
      <c r="R1455" s="5"/>
      <c r="S1455" s="1"/>
      <c r="Z1455" s="6"/>
    </row>
    <row r="1456" spans="17:26" x14ac:dyDescent="0.25">
      <c r="Q1456" s="5"/>
      <c r="R1456" s="5"/>
      <c r="S1456" s="1"/>
      <c r="Z1456" s="6"/>
    </row>
    <row r="1457" spans="17:26" x14ac:dyDescent="0.25">
      <c r="Q1457" s="5"/>
      <c r="R1457" s="5"/>
      <c r="S1457" s="1"/>
      <c r="Z1457" s="6"/>
    </row>
    <row r="1458" spans="17:26" x14ac:dyDescent="0.25">
      <c r="Q1458" s="5"/>
      <c r="R1458" s="5"/>
      <c r="S1458" s="1"/>
      <c r="Z1458" s="6"/>
    </row>
    <row r="1459" spans="17:26" x14ac:dyDescent="0.25">
      <c r="Q1459" s="5"/>
      <c r="R1459" s="5"/>
      <c r="S1459" s="1"/>
      <c r="Z1459" s="6"/>
    </row>
    <row r="1460" spans="17:26" x14ac:dyDescent="0.25">
      <c r="Q1460" s="5"/>
      <c r="R1460" s="5"/>
      <c r="S1460" s="1"/>
      <c r="Z1460" s="6"/>
    </row>
    <row r="1461" spans="17:26" x14ac:dyDescent="0.25">
      <c r="Q1461" s="5"/>
      <c r="R1461" s="5"/>
      <c r="S1461" s="1"/>
      <c r="Z1461" s="6"/>
    </row>
    <row r="1462" spans="17:26" x14ac:dyDescent="0.25">
      <c r="Q1462" s="5"/>
      <c r="R1462" s="5"/>
      <c r="S1462" s="1"/>
      <c r="Z1462" s="6"/>
    </row>
    <row r="1463" spans="17:26" x14ac:dyDescent="0.25">
      <c r="Q1463" s="5"/>
      <c r="R1463" s="5"/>
      <c r="S1463" s="1"/>
      <c r="Z1463" s="6"/>
    </row>
    <row r="1464" spans="17:26" x14ac:dyDescent="0.25">
      <c r="Q1464" s="5"/>
      <c r="R1464" s="5"/>
      <c r="S1464" s="1"/>
      <c r="Z1464" s="6"/>
    </row>
    <row r="1465" spans="17:26" x14ac:dyDescent="0.25">
      <c r="Q1465" s="5"/>
      <c r="R1465" s="5"/>
      <c r="S1465" s="1"/>
      <c r="Z1465" s="6"/>
    </row>
    <row r="1466" spans="17:26" x14ac:dyDescent="0.25">
      <c r="Q1466" s="5"/>
      <c r="R1466" s="5"/>
      <c r="S1466" s="1"/>
      <c r="Z1466" s="6"/>
    </row>
    <row r="1467" spans="17:26" x14ac:dyDescent="0.25">
      <c r="Q1467" s="5"/>
      <c r="R1467" s="5"/>
      <c r="S1467" s="1"/>
      <c r="Z1467" s="6"/>
    </row>
    <row r="1468" spans="17:26" x14ac:dyDescent="0.25">
      <c r="Q1468" s="5"/>
      <c r="R1468" s="5"/>
      <c r="S1468" s="1"/>
      <c r="Z1468" s="6"/>
    </row>
    <row r="1469" spans="17:26" x14ac:dyDescent="0.25">
      <c r="Q1469" s="5"/>
      <c r="R1469" s="5"/>
      <c r="S1469" s="1"/>
      <c r="Z1469" s="6"/>
    </row>
    <row r="1470" spans="17:26" x14ac:dyDescent="0.25">
      <c r="Q1470" s="5"/>
      <c r="R1470" s="5"/>
      <c r="S1470" s="1"/>
      <c r="Z1470" s="6"/>
    </row>
    <row r="1471" spans="17:26" x14ac:dyDescent="0.25">
      <c r="Q1471" s="5"/>
      <c r="R1471" s="5"/>
      <c r="S1471" s="1"/>
      <c r="Z1471" s="6"/>
    </row>
    <row r="1472" spans="17:26" x14ac:dyDescent="0.25">
      <c r="Q1472" s="5"/>
      <c r="R1472" s="5"/>
      <c r="S1472" s="1"/>
      <c r="Z1472" s="6"/>
    </row>
    <row r="1473" spans="17:26" x14ac:dyDescent="0.25">
      <c r="Q1473" s="5"/>
      <c r="R1473" s="5"/>
      <c r="S1473" s="1"/>
      <c r="Z1473" s="6"/>
    </row>
    <row r="1474" spans="17:26" x14ac:dyDescent="0.25">
      <c r="Q1474" s="5"/>
      <c r="R1474" s="5"/>
      <c r="S1474" s="1"/>
      <c r="Z1474" s="6"/>
    </row>
    <row r="1475" spans="17:26" x14ac:dyDescent="0.25">
      <c r="Q1475" s="5"/>
      <c r="R1475" s="5"/>
      <c r="S1475" s="1"/>
      <c r="Z1475" s="6"/>
    </row>
    <row r="1476" spans="17:26" x14ac:dyDescent="0.25">
      <c r="Q1476" s="5"/>
      <c r="R1476" s="5"/>
      <c r="S1476" s="1"/>
      <c r="Z1476" s="6"/>
    </row>
    <row r="1477" spans="17:26" x14ac:dyDescent="0.25">
      <c r="Q1477" s="5"/>
      <c r="R1477" s="5"/>
      <c r="S1477" s="1"/>
      <c r="Z1477" s="6"/>
    </row>
    <row r="1478" spans="17:26" x14ac:dyDescent="0.25">
      <c r="Q1478" s="5"/>
      <c r="R1478" s="5"/>
      <c r="S1478" s="1"/>
      <c r="Z1478" s="6"/>
    </row>
    <row r="1479" spans="17:26" x14ac:dyDescent="0.25">
      <c r="Q1479" s="5"/>
      <c r="R1479" s="5"/>
      <c r="S1479" s="1"/>
      <c r="Z1479" s="6"/>
    </row>
    <row r="1480" spans="17:26" x14ac:dyDescent="0.25">
      <c r="Q1480" s="5"/>
      <c r="R1480" s="5"/>
      <c r="S1480" s="1"/>
      <c r="Z1480" s="6"/>
    </row>
    <row r="1481" spans="17:26" x14ac:dyDescent="0.25">
      <c r="Q1481" s="5"/>
      <c r="R1481" s="5"/>
      <c r="S1481" s="1"/>
      <c r="Z1481" s="6"/>
    </row>
    <row r="1482" spans="17:26" x14ac:dyDescent="0.25">
      <c r="Q1482" s="5"/>
      <c r="R1482" s="5"/>
      <c r="S1482" s="1"/>
      <c r="Z1482" s="6"/>
    </row>
    <row r="1483" spans="17:26" x14ac:dyDescent="0.25">
      <c r="Q1483" s="5"/>
      <c r="R1483" s="5"/>
      <c r="S1483" s="1"/>
      <c r="Z1483" s="6"/>
    </row>
    <row r="1484" spans="17:26" x14ac:dyDescent="0.25">
      <c r="Q1484" s="5"/>
      <c r="R1484" s="5"/>
      <c r="S1484" s="1"/>
      <c r="Z1484" s="6"/>
    </row>
    <row r="1485" spans="17:26" x14ac:dyDescent="0.25">
      <c r="Q1485" s="5"/>
      <c r="R1485" s="5"/>
      <c r="S1485" s="1"/>
      <c r="Z1485" s="6"/>
    </row>
    <row r="1486" spans="17:26" x14ac:dyDescent="0.25">
      <c r="Q1486" s="5"/>
      <c r="R1486" s="5"/>
      <c r="S1486" s="1"/>
      <c r="Z1486" s="6"/>
    </row>
    <row r="1487" spans="17:26" x14ac:dyDescent="0.25">
      <c r="Q1487" s="5"/>
      <c r="R1487" s="5"/>
      <c r="S1487" s="1"/>
      <c r="Z1487" s="6"/>
    </row>
    <row r="1488" spans="17:26" x14ac:dyDescent="0.25">
      <c r="Q1488" s="5"/>
      <c r="R1488" s="5"/>
      <c r="S1488" s="1"/>
      <c r="Z1488" s="6"/>
    </row>
    <row r="1489" spans="17:26" x14ac:dyDescent="0.25">
      <c r="Q1489" s="5"/>
      <c r="R1489" s="5"/>
      <c r="S1489" s="1"/>
      <c r="Z1489" s="6"/>
    </row>
    <row r="1490" spans="17:26" x14ac:dyDescent="0.25">
      <c r="Q1490" s="5"/>
      <c r="R1490" s="5"/>
      <c r="S1490" s="1"/>
      <c r="Z1490" s="6"/>
    </row>
    <row r="1491" spans="17:26" x14ac:dyDescent="0.25">
      <c r="Q1491" s="5"/>
      <c r="R1491" s="5"/>
      <c r="S1491" s="1"/>
      <c r="Z1491" s="6"/>
    </row>
    <row r="1492" spans="17:26" x14ac:dyDescent="0.25">
      <c r="Q1492" s="5"/>
      <c r="R1492" s="5"/>
      <c r="S1492" s="1"/>
      <c r="Z1492" s="6"/>
    </row>
    <row r="1493" spans="17:26" x14ac:dyDescent="0.25">
      <c r="Q1493" s="5"/>
      <c r="R1493" s="5"/>
      <c r="S1493" s="1"/>
      <c r="Z1493" s="6"/>
    </row>
    <row r="1494" spans="17:26" x14ac:dyDescent="0.25">
      <c r="Q1494" s="5"/>
      <c r="R1494" s="5"/>
      <c r="S1494" s="1"/>
      <c r="Z1494" s="6"/>
    </row>
    <row r="1495" spans="17:26" x14ac:dyDescent="0.25">
      <c r="Q1495" s="5"/>
      <c r="R1495" s="5"/>
      <c r="S1495" s="1"/>
      <c r="Z1495" s="6"/>
    </row>
    <row r="1496" spans="17:26" x14ac:dyDescent="0.25">
      <c r="Q1496" s="5"/>
      <c r="R1496" s="5"/>
      <c r="S1496" s="1"/>
      <c r="Z1496" s="6"/>
    </row>
    <row r="1497" spans="17:26" x14ac:dyDescent="0.25">
      <c r="Q1497" s="5"/>
      <c r="R1497" s="5"/>
      <c r="S1497" s="1"/>
      <c r="Z1497" s="6"/>
    </row>
    <row r="1498" spans="17:26" x14ac:dyDescent="0.25">
      <c r="Q1498" s="5"/>
      <c r="R1498" s="5"/>
      <c r="S1498" s="1"/>
      <c r="Z1498" s="6"/>
    </row>
    <row r="1499" spans="17:26" x14ac:dyDescent="0.25">
      <c r="Q1499" s="5"/>
      <c r="R1499" s="5"/>
      <c r="S1499" s="1"/>
      <c r="Z1499" s="6"/>
    </row>
    <row r="1500" spans="17:26" x14ac:dyDescent="0.25">
      <c r="Q1500" s="5"/>
      <c r="R1500" s="5"/>
      <c r="S1500" s="1"/>
      <c r="Z1500" s="6"/>
    </row>
    <row r="1501" spans="17:26" x14ac:dyDescent="0.25">
      <c r="Q1501" s="5"/>
      <c r="R1501" s="5"/>
      <c r="S1501" s="1"/>
      <c r="Z1501" s="6"/>
    </row>
    <row r="1502" spans="17:26" x14ac:dyDescent="0.25">
      <c r="Q1502" s="5"/>
      <c r="R1502" s="5"/>
      <c r="S1502" s="1"/>
      <c r="Z1502" s="6"/>
    </row>
    <row r="1503" spans="17:26" x14ac:dyDescent="0.25">
      <c r="Q1503" s="5"/>
      <c r="R1503" s="5"/>
      <c r="S1503" s="1"/>
      <c r="Z1503" s="6"/>
    </row>
    <row r="1504" spans="17:26" x14ac:dyDescent="0.25">
      <c r="Q1504" s="5"/>
      <c r="R1504" s="5"/>
      <c r="S1504" s="1"/>
      <c r="Z1504" s="6"/>
    </row>
    <row r="1505" spans="17:26" x14ac:dyDescent="0.25">
      <c r="Q1505" s="5"/>
      <c r="R1505" s="5"/>
      <c r="S1505" s="1"/>
      <c r="Z1505" s="6"/>
    </row>
    <row r="1506" spans="17:26" x14ac:dyDescent="0.25">
      <c r="Q1506" s="5"/>
      <c r="R1506" s="5"/>
      <c r="S1506" s="1"/>
      <c r="Z1506" s="6"/>
    </row>
    <row r="1507" spans="17:26" x14ac:dyDescent="0.25">
      <c r="Q1507" s="5"/>
      <c r="R1507" s="5"/>
      <c r="S1507" s="1"/>
      <c r="Z1507" s="6"/>
    </row>
    <row r="1508" spans="17:26" x14ac:dyDescent="0.25">
      <c r="Q1508" s="5"/>
      <c r="R1508" s="5"/>
      <c r="S1508" s="1"/>
      <c r="Z1508" s="6"/>
    </row>
    <row r="1509" spans="17:26" x14ac:dyDescent="0.25">
      <c r="Q1509" s="5"/>
      <c r="R1509" s="5"/>
      <c r="S1509" s="1"/>
      <c r="Z1509" s="6"/>
    </row>
    <row r="1510" spans="17:26" x14ac:dyDescent="0.25">
      <c r="Q1510" s="5"/>
      <c r="R1510" s="5"/>
      <c r="S1510" s="1"/>
      <c r="Z1510" s="6"/>
    </row>
    <row r="1511" spans="17:26" x14ac:dyDescent="0.25">
      <c r="Q1511" s="5"/>
      <c r="R1511" s="5"/>
      <c r="S1511" s="1"/>
      <c r="Z1511" s="6"/>
    </row>
    <row r="1512" spans="17:26" x14ac:dyDescent="0.25">
      <c r="Q1512" s="5"/>
      <c r="R1512" s="5"/>
      <c r="S1512" s="1"/>
      <c r="Z1512" s="6"/>
    </row>
    <row r="1513" spans="17:26" x14ac:dyDescent="0.25">
      <c r="Q1513" s="5"/>
      <c r="R1513" s="5"/>
      <c r="S1513" s="1"/>
      <c r="Z1513" s="6"/>
    </row>
    <row r="1514" spans="17:26" x14ac:dyDescent="0.25">
      <c r="Q1514" s="5"/>
      <c r="R1514" s="5"/>
      <c r="S1514" s="1"/>
      <c r="Z1514" s="6"/>
    </row>
    <row r="1515" spans="17:26" x14ac:dyDescent="0.25">
      <c r="Q1515" s="5"/>
      <c r="R1515" s="5"/>
      <c r="S1515" s="1"/>
      <c r="Z1515" s="6"/>
    </row>
    <row r="1516" spans="17:26" x14ac:dyDescent="0.25">
      <c r="Q1516" s="5"/>
      <c r="R1516" s="5"/>
      <c r="S1516" s="1"/>
      <c r="Z1516" s="6"/>
    </row>
    <row r="1517" spans="17:26" x14ac:dyDescent="0.25">
      <c r="Q1517" s="5"/>
      <c r="R1517" s="5"/>
      <c r="S1517" s="1"/>
      <c r="Z1517" s="6"/>
    </row>
    <row r="1518" spans="17:26" x14ac:dyDescent="0.25">
      <c r="Q1518" s="5"/>
      <c r="R1518" s="5"/>
      <c r="S1518" s="1"/>
      <c r="Z1518" s="6"/>
    </row>
    <row r="1519" spans="17:26" x14ac:dyDescent="0.25">
      <c r="Q1519" s="5"/>
      <c r="R1519" s="5"/>
      <c r="S1519" s="1"/>
      <c r="Z1519" s="6"/>
    </row>
    <row r="1520" spans="17:26" x14ac:dyDescent="0.25">
      <c r="Q1520" s="5"/>
      <c r="R1520" s="5"/>
      <c r="S1520" s="1"/>
      <c r="Z1520" s="6"/>
    </row>
    <row r="1521" spans="17:26" x14ac:dyDescent="0.25">
      <c r="Q1521" s="5"/>
      <c r="R1521" s="5"/>
      <c r="S1521" s="1"/>
      <c r="Z1521" s="6"/>
    </row>
    <row r="1522" spans="17:26" x14ac:dyDescent="0.25">
      <c r="Q1522" s="5"/>
      <c r="R1522" s="5"/>
      <c r="S1522" s="1"/>
      <c r="Z1522" s="6"/>
    </row>
    <row r="1523" spans="17:26" x14ac:dyDescent="0.25">
      <c r="Q1523" s="5"/>
      <c r="R1523" s="5"/>
      <c r="S1523" s="1"/>
      <c r="Z1523" s="6"/>
    </row>
    <row r="1524" spans="17:26" x14ac:dyDescent="0.25">
      <c r="Q1524" s="5"/>
      <c r="R1524" s="5"/>
      <c r="S1524" s="1"/>
      <c r="Z1524" s="6"/>
    </row>
    <row r="1525" spans="17:26" x14ac:dyDescent="0.25">
      <c r="Q1525" s="5"/>
      <c r="R1525" s="5"/>
      <c r="S1525" s="1"/>
      <c r="Z1525" s="6"/>
    </row>
    <row r="1526" spans="17:26" x14ac:dyDescent="0.25">
      <c r="Q1526" s="5"/>
      <c r="R1526" s="5"/>
      <c r="S1526" s="1"/>
      <c r="Z1526" s="6"/>
    </row>
    <row r="1527" spans="17:26" x14ac:dyDescent="0.25">
      <c r="Q1527" s="5"/>
      <c r="R1527" s="5"/>
      <c r="S1527" s="1"/>
      <c r="Z1527" s="6"/>
    </row>
    <row r="1528" spans="17:26" x14ac:dyDescent="0.25">
      <c r="Q1528" s="5"/>
      <c r="R1528" s="5"/>
      <c r="S1528" s="1"/>
      <c r="Z1528" s="6"/>
    </row>
    <row r="1529" spans="17:26" x14ac:dyDescent="0.25">
      <c r="Q1529" s="5"/>
      <c r="R1529" s="5"/>
      <c r="S1529" s="1"/>
      <c r="Z1529" s="6"/>
    </row>
    <row r="1530" spans="17:26" x14ac:dyDescent="0.25">
      <c r="Q1530" s="5"/>
      <c r="R1530" s="5"/>
      <c r="S1530" s="1"/>
      <c r="Z1530" s="6"/>
    </row>
    <row r="1531" spans="17:26" x14ac:dyDescent="0.25">
      <c r="Q1531" s="5"/>
      <c r="R1531" s="5"/>
      <c r="S1531" s="1"/>
      <c r="Z1531" s="6"/>
    </row>
    <row r="1532" spans="17:26" x14ac:dyDescent="0.25">
      <c r="Q1532" s="5"/>
      <c r="R1532" s="5"/>
      <c r="S1532" s="1"/>
      <c r="Z1532" s="6"/>
    </row>
    <row r="1533" spans="17:26" x14ac:dyDescent="0.25">
      <c r="Q1533" s="5"/>
      <c r="R1533" s="5"/>
      <c r="S1533" s="1"/>
      <c r="Z1533" s="6"/>
    </row>
    <row r="1534" spans="17:26" x14ac:dyDescent="0.25">
      <c r="Q1534" s="5"/>
      <c r="R1534" s="5"/>
      <c r="S1534" s="1"/>
      <c r="Z1534" s="6"/>
    </row>
    <row r="1535" spans="17:26" x14ac:dyDescent="0.25">
      <c r="Q1535" s="5"/>
      <c r="R1535" s="5"/>
      <c r="S1535" s="1"/>
      <c r="Z1535" s="6"/>
    </row>
    <row r="1536" spans="17:26" x14ac:dyDescent="0.25">
      <c r="Q1536" s="5"/>
      <c r="R1536" s="5"/>
      <c r="S1536" s="1"/>
      <c r="Z1536" s="6"/>
    </row>
    <row r="1537" spans="17:26" x14ac:dyDescent="0.25">
      <c r="Q1537" s="5"/>
      <c r="R1537" s="5"/>
      <c r="S1537" s="1"/>
      <c r="Z1537" s="6"/>
    </row>
    <row r="1538" spans="17:26" x14ac:dyDescent="0.25">
      <c r="Q1538" s="5"/>
      <c r="R1538" s="5"/>
      <c r="S1538" s="1"/>
      <c r="Z1538" s="6"/>
    </row>
    <row r="1539" spans="17:26" x14ac:dyDescent="0.25">
      <c r="Q1539" s="5"/>
      <c r="R1539" s="5"/>
      <c r="S1539" s="1"/>
      <c r="Z1539" s="6"/>
    </row>
    <row r="1540" spans="17:26" x14ac:dyDescent="0.25">
      <c r="Q1540" s="5"/>
      <c r="R1540" s="5"/>
      <c r="S1540" s="1"/>
      <c r="Z1540" s="6"/>
    </row>
    <row r="1541" spans="17:26" x14ac:dyDescent="0.25">
      <c r="Q1541" s="5"/>
      <c r="R1541" s="5"/>
      <c r="S1541" s="1"/>
      <c r="Z1541" s="6"/>
    </row>
    <row r="1542" spans="17:26" x14ac:dyDescent="0.25">
      <c r="Q1542" s="5"/>
      <c r="R1542" s="5"/>
      <c r="S1542" s="1"/>
      <c r="Z1542" s="6"/>
    </row>
    <row r="1543" spans="17:26" x14ac:dyDescent="0.25">
      <c r="Q1543" s="5"/>
      <c r="R1543" s="5"/>
      <c r="S1543" s="1"/>
      <c r="Z1543" s="6"/>
    </row>
    <row r="1544" spans="17:26" x14ac:dyDescent="0.25">
      <c r="Q1544" s="5"/>
      <c r="R1544" s="5"/>
      <c r="S1544" s="1"/>
      <c r="Z1544" s="6"/>
    </row>
    <row r="1545" spans="17:26" x14ac:dyDescent="0.25">
      <c r="Q1545" s="5"/>
      <c r="R1545" s="5"/>
      <c r="S1545" s="1"/>
      <c r="Z1545" s="6"/>
    </row>
    <row r="1546" spans="17:26" x14ac:dyDescent="0.25">
      <c r="Q1546" s="5"/>
      <c r="R1546" s="5"/>
      <c r="S1546" s="1"/>
      <c r="Z1546" s="6"/>
    </row>
    <row r="1547" spans="17:26" x14ac:dyDescent="0.25">
      <c r="Q1547" s="5"/>
      <c r="R1547" s="5"/>
      <c r="S1547" s="1"/>
      <c r="Z1547" s="6"/>
    </row>
    <row r="1548" spans="17:26" x14ac:dyDescent="0.25">
      <c r="Q1548" s="5"/>
      <c r="R1548" s="5"/>
      <c r="S1548" s="1"/>
      <c r="Z1548" s="6"/>
    </row>
    <row r="1549" spans="17:26" x14ac:dyDescent="0.25">
      <c r="Q1549" s="5"/>
      <c r="R1549" s="5"/>
      <c r="S1549" s="1"/>
      <c r="Z1549" s="6"/>
    </row>
    <row r="1550" spans="17:26" x14ac:dyDescent="0.25">
      <c r="Q1550" s="5"/>
      <c r="R1550" s="5"/>
      <c r="S1550" s="1"/>
      <c r="Z1550" s="6"/>
    </row>
    <row r="1551" spans="17:26" x14ac:dyDescent="0.25">
      <c r="Q1551" s="5"/>
      <c r="R1551" s="5"/>
      <c r="S1551" s="1"/>
      <c r="Z1551" s="6"/>
    </row>
    <row r="1552" spans="17:26" x14ac:dyDescent="0.25">
      <c r="Q1552" s="5"/>
      <c r="R1552" s="5"/>
      <c r="S1552" s="1"/>
      <c r="Z1552" s="6"/>
    </row>
    <row r="1553" spans="17:26" x14ac:dyDescent="0.25">
      <c r="Q1553" s="5"/>
      <c r="R1553" s="5"/>
      <c r="S1553" s="1"/>
      <c r="Z1553" s="6"/>
    </row>
    <row r="1554" spans="17:26" x14ac:dyDescent="0.25">
      <c r="Q1554" s="5"/>
      <c r="R1554" s="5"/>
      <c r="S1554" s="1"/>
      <c r="Z1554" s="6"/>
    </row>
    <row r="1555" spans="17:26" x14ac:dyDescent="0.25">
      <c r="Q1555" s="5"/>
      <c r="R1555" s="5"/>
      <c r="S1555" s="1"/>
      <c r="Z1555" s="6"/>
    </row>
    <row r="1556" spans="17:26" x14ac:dyDescent="0.25">
      <c r="Q1556" s="5"/>
      <c r="R1556" s="5"/>
      <c r="S1556" s="1"/>
      <c r="Z1556" s="6"/>
    </row>
    <row r="1557" spans="17:26" x14ac:dyDescent="0.25">
      <c r="Q1557" s="5"/>
      <c r="R1557" s="5"/>
      <c r="S1557" s="1"/>
      <c r="Z1557" s="6"/>
    </row>
    <row r="1558" spans="17:26" x14ac:dyDescent="0.25">
      <c r="Q1558" s="5"/>
      <c r="R1558" s="5"/>
      <c r="S1558" s="1"/>
      <c r="Z1558" s="6"/>
    </row>
    <row r="1559" spans="17:26" x14ac:dyDescent="0.25">
      <c r="Q1559" s="5"/>
      <c r="R1559" s="5"/>
      <c r="S1559" s="1"/>
      <c r="Z1559" s="6"/>
    </row>
    <row r="1560" spans="17:26" x14ac:dyDescent="0.25">
      <c r="Q1560" s="5"/>
      <c r="R1560" s="5"/>
      <c r="S1560" s="1"/>
      <c r="Z1560" s="6"/>
    </row>
    <row r="1561" spans="17:26" x14ac:dyDescent="0.25">
      <c r="Q1561" s="5"/>
      <c r="R1561" s="5"/>
      <c r="S1561" s="1"/>
      <c r="Z1561" s="6"/>
    </row>
    <row r="1562" spans="17:26" x14ac:dyDescent="0.25">
      <c r="Q1562" s="5"/>
      <c r="R1562" s="5"/>
      <c r="S1562" s="1"/>
      <c r="Z1562" s="6"/>
    </row>
    <row r="1563" spans="17:26" x14ac:dyDescent="0.25">
      <c r="Q1563" s="5"/>
      <c r="R1563" s="5"/>
      <c r="S1563" s="1"/>
      <c r="Z1563" s="6"/>
    </row>
    <row r="1564" spans="17:26" x14ac:dyDescent="0.25">
      <c r="Q1564" s="5"/>
      <c r="R1564" s="5"/>
      <c r="S1564" s="1"/>
      <c r="Z1564" s="6"/>
    </row>
    <row r="1565" spans="17:26" x14ac:dyDescent="0.25">
      <c r="Q1565" s="5"/>
      <c r="R1565" s="5"/>
      <c r="S1565" s="1"/>
      <c r="Z1565" s="6"/>
    </row>
    <row r="1566" spans="17:26" x14ac:dyDescent="0.25">
      <c r="Q1566" s="5"/>
      <c r="R1566" s="5"/>
      <c r="S1566" s="1"/>
      <c r="Z1566" s="6"/>
    </row>
    <row r="1567" spans="17:26" x14ac:dyDescent="0.25">
      <c r="Q1567" s="5"/>
      <c r="R1567" s="5"/>
      <c r="S1567" s="1"/>
      <c r="Z1567" s="6"/>
    </row>
    <row r="1568" spans="17:26" x14ac:dyDescent="0.25">
      <c r="Q1568" s="5"/>
      <c r="R1568" s="5"/>
      <c r="S1568" s="1"/>
      <c r="Z1568" s="6"/>
    </row>
    <row r="1569" spans="17:26" x14ac:dyDescent="0.25">
      <c r="Q1569" s="5"/>
      <c r="R1569" s="5"/>
      <c r="S1569" s="1"/>
      <c r="Z1569" s="6"/>
    </row>
    <row r="1570" spans="17:26" x14ac:dyDescent="0.25">
      <c r="Q1570" s="5"/>
      <c r="R1570" s="5"/>
      <c r="S1570" s="1"/>
      <c r="Z1570" s="6"/>
    </row>
    <row r="1571" spans="17:26" x14ac:dyDescent="0.25">
      <c r="Q1571" s="5"/>
      <c r="R1571" s="5"/>
      <c r="S1571" s="1"/>
      <c r="Z1571" s="6"/>
    </row>
    <row r="1572" spans="17:26" x14ac:dyDescent="0.25">
      <c r="Q1572" s="5"/>
      <c r="R1572" s="5"/>
      <c r="S1572" s="1"/>
      <c r="Z1572" s="6"/>
    </row>
    <row r="1573" spans="17:26" x14ac:dyDescent="0.25">
      <c r="Q1573" s="5"/>
      <c r="R1573" s="5"/>
      <c r="S1573" s="1"/>
      <c r="Z1573" s="6"/>
    </row>
    <row r="1574" spans="17:26" x14ac:dyDescent="0.25">
      <c r="Q1574" s="5"/>
      <c r="R1574" s="5"/>
      <c r="S1574" s="1"/>
      <c r="Z1574" s="6"/>
    </row>
    <row r="1575" spans="17:26" x14ac:dyDescent="0.25">
      <c r="Q1575" s="5"/>
      <c r="R1575" s="5"/>
      <c r="S1575" s="1"/>
      <c r="Z1575" s="6"/>
    </row>
    <row r="1576" spans="17:26" x14ac:dyDescent="0.25">
      <c r="Q1576" s="5"/>
      <c r="R1576" s="5"/>
      <c r="S1576" s="1"/>
      <c r="Z1576" s="6"/>
    </row>
    <row r="1577" spans="17:26" x14ac:dyDescent="0.25">
      <c r="Q1577" s="5"/>
      <c r="R1577" s="5"/>
      <c r="S1577" s="1"/>
      <c r="Z1577" s="6"/>
    </row>
    <row r="1578" spans="17:26" x14ac:dyDescent="0.25">
      <c r="Q1578" s="5"/>
      <c r="R1578" s="5"/>
      <c r="S1578" s="1"/>
      <c r="Z1578" s="6"/>
    </row>
    <row r="1579" spans="17:26" x14ac:dyDescent="0.25">
      <c r="Q1579" s="5"/>
      <c r="R1579" s="5"/>
      <c r="S1579" s="1"/>
      <c r="Z1579" s="6"/>
    </row>
    <row r="1580" spans="17:26" x14ac:dyDescent="0.25">
      <c r="Q1580" s="5"/>
      <c r="R1580" s="5"/>
      <c r="S1580" s="1"/>
      <c r="Z1580" s="6"/>
    </row>
    <row r="1581" spans="17:26" x14ac:dyDescent="0.25">
      <c r="Q1581" s="5"/>
      <c r="R1581" s="5"/>
      <c r="S1581" s="1"/>
      <c r="Z1581" s="6"/>
    </row>
    <row r="1582" spans="17:26" x14ac:dyDescent="0.25">
      <c r="Q1582" s="5"/>
      <c r="R1582" s="5"/>
      <c r="S1582" s="1"/>
      <c r="Z1582" s="6"/>
    </row>
    <row r="1583" spans="17:26" x14ac:dyDescent="0.25">
      <c r="Q1583" s="5"/>
      <c r="R1583" s="5"/>
      <c r="S1583" s="1"/>
      <c r="Z1583" s="6"/>
    </row>
    <row r="1584" spans="17:26" x14ac:dyDescent="0.25">
      <c r="Q1584" s="5"/>
      <c r="R1584" s="5"/>
      <c r="S1584" s="1"/>
      <c r="Z1584" s="6"/>
    </row>
    <row r="1585" spans="17:26" x14ac:dyDescent="0.25">
      <c r="Q1585" s="5"/>
      <c r="R1585" s="5"/>
      <c r="S1585" s="1"/>
      <c r="Z1585" s="6"/>
    </row>
    <row r="1586" spans="17:26" x14ac:dyDescent="0.25">
      <c r="Q1586" s="5"/>
      <c r="R1586" s="5"/>
      <c r="S1586" s="1"/>
      <c r="Z1586" s="6"/>
    </row>
    <row r="1587" spans="17:26" x14ac:dyDescent="0.25">
      <c r="Q1587" s="5"/>
      <c r="R1587" s="5"/>
      <c r="S1587" s="1"/>
      <c r="Z1587" s="6"/>
    </row>
    <row r="1588" spans="17:26" x14ac:dyDescent="0.25">
      <c r="Q1588" s="5"/>
      <c r="R1588" s="5"/>
      <c r="S1588" s="1"/>
      <c r="Z1588" s="6"/>
    </row>
    <row r="1589" spans="17:26" x14ac:dyDescent="0.25">
      <c r="Q1589" s="5"/>
      <c r="R1589" s="5"/>
      <c r="S1589" s="1"/>
      <c r="Z1589" s="6"/>
    </row>
    <row r="1590" spans="17:26" x14ac:dyDescent="0.25">
      <c r="Q1590" s="5"/>
      <c r="R1590" s="5"/>
      <c r="S1590" s="1"/>
      <c r="Z1590" s="6"/>
    </row>
    <row r="1591" spans="17:26" x14ac:dyDescent="0.25">
      <c r="Q1591" s="5"/>
      <c r="R1591" s="5"/>
      <c r="S1591" s="1"/>
      <c r="Z1591" s="6"/>
    </row>
    <row r="1592" spans="17:26" x14ac:dyDescent="0.25">
      <c r="Q1592" s="5"/>
      <c r="R1592" s="5"/>
      <c r="S1592" s="1"/>
      <c r="Z1592" s="6"/>
    </row>
    <row r="1593" spans="17:26" x14ac:dyDescent="0.25">
      <c r="Q1593" s="5"/>
      <c r="R1593" s="5"/>
      <c r="S1593" s="1"/>
      <c r="Z1593" s="6"/>
    </row>
    <row r="1594" spans="17:26" x14ac:dyDescent="0.25">
      <c r="Q1594" s="5"/>
      <c r="R1594" s="5"/>
      <c r="S1594" s="1"/>
      <c r="Z1594" s="6"/>
    </row>
    <row r="1595" spans="17:26" x14ac:dyDescent="0.25">
      <c r="Q1595" s="5"/>
      <c r="R1595" s="5"/>
      <c r="S1595" s="1"/>
      <c r="Z1595" s="6"/>
    </row>
    <row r="1596" spans="17:26" x14ac:dyDescent="0.25">
      <c r="Q1596" s="5"/>
      <c r="R1596" s="5"/>
      <c r="S1596" s="1"/>
      <c r="Z1596" s="6"/>
    </row>
    <row r="1597" spans="17:26" x14ac:dyDescent="0.25">
      <c r="Q1597" s="5"/>
      <c r="R1597" s="5"/>
      <c r="S1597" s="1"/>
      <c r="Z1597" s="6"/>
    </row>
    <row r="1598" spans="17:26" x14ac:dyDescent="0.25">
      <c r="Q1598" s="5"/>
      <c r="R1598" s="5"/>
      <c r="S1598" s="1"/>
      <c r="Z1598" s="6"/>
    </row>
    <row r="1599" spans="17:26" x14ac:dyDescent="0.25">
      <c r="Q1599" s="5"/>
      <c r="R1599" s="5"/>
      <c r="S1599" s="1"/>
      <c r="Z1599" s="6"/>
    </row>
    <row r="1600" spans="17:26" x14ac:dyDescent="0.25">
      <c r="Q1600" s="5"/>
      <c r="R1600" s="5"/>
      <c r="S1600" s="1"/>
      <c r="Z1600" s="6"/>
    </row>
    <row r="1601" spans="17:26" x14ac:dyDescent="0.25">
      <c r="Q1601" s="5"/>
      <c r="R1601" s="5"/>
      <c r="S1601" s="1"/>
      <c r="Z1601" s="6"/>
    </row>
    <row r="1602" spans="17:26" x14ac:dyDescent="0.25">
      <c r="Q1602" s="5"/>
      <c r="R1602" s="5"/>
      <c r="S1602" s="1"/>
      <c r="Z1602" s="6"/>
    </row>
    <row r="1603" spans="17:26" x14ac:dyDescent="0.25">
      <c r="Q1603" s="5"/>
      <c r="R1603" s="5"/>
      <c r="S1603" s="1"/>
      <c r="Z1603" s="6"/>
    </row>
    <row r="1604" spans="17:26" x14ac:dyDescent="0.25">
      <c r="Q1604" s="5"/>
      <c r="R1604" s="5"/>
      <c r="S1604" s="1"/>
      <c r="Z1604" s="6"/>
    </row>
    <row r="1605" spans="17:26" x14ac:dyDescent="0.25">
      <c r="Q1605" s="5"/>
      <c r="R1605" s="5"/>
      <c r="S1605" s="1"/>
      <c r="Z1605" s="6"/>
    </row>
    <row r="1606" spans="17:26" x14ac:dyDescent="0.25">
      <c r="Q1606" s="5"/>
      <c r="R1606" s="5"/>
      <c r="S1606" s="1"/>
      <c r="Z1606" s="6"/>
    </row>
    <row r="1607" spans="17:26" x14ac:dyDescent="0.25">
      <c r="Q1607" s="5"/>
      <c r="R1607" s="5"/>
      <c r="S1607" s="1"/>
      <c r="Z1607" s="6"/>
    </row>
    <row r="1608" spans="17:26" x14ac:dyDescent="0.25">
      <c r="Q1608" s="5"/>
      <c r="R1608" s="5"/>
      <c r="S1608" s="1"/>
      <c r="Z1608" s="6"/>
    </row>
    <row r="1609" spans="17:26" x14ac:dyDescent="0.25">
      <c r="Q1609" s="5"/>
      <c r="R1609" s="5"/>
      <c r="S1609" s="1"/>
      <c r="Z1609" s="6"/>
    </row>
    <row r="1610" spans="17:26" x14ac:dyDescent="0.25">
      <c r="Q1610" s="5"/>
      <c r="R1610" s="5"/>
      <c r="S1610" s="1"/>
      <c r="Z1610" s="6"/>
    </row>
    <row r="1611" spans="17:26" x14ac:dyDescent="0.25">
      <c r="Q1611" s="5"/>
      <c r="R1611" s="5"/>
      <c r="S1611" s="1"/>
      <c r="Z1611" s="6"/>
    </row>
    <row r="1612" spans="17:26" x14ac:dyDescent="0.25">
      <c r="Q1612" s="5"/>
      <c r="R1612" s="5"/>
      <c r="S1612" s="1"/>
      <c r="Z1612" s="6"/>
    </row>
    <row r="1613" spans="17:26" x14ac:dyDescent="0.25">
      <c r="Q1613" s="5"/>
      <c r="R1613" s="5"/>
      <c r="S1613" s="1"/>
      <c r="Z1613" s="6"/>
    </row>
    <row r="1614" spans="17:26" x14ac:dyDescent="0.25">
      <c r="Q1614" s="5"/>
      <c r="R1614" s="5"/>
      <c r="S1614" s="1"/>
      <c r="Z1614" s="6"/>
    </row>
    <row r="1615" spans="17:26" x14ac:dyDescent="0.25">
      <c r="Q1615" s="5"/>
      <c r="R1615" s="5"/>
      <c r="S1615" s="1"/>
      <c r="Z1615" s="6"/>
    </row>
    <row r="1616" spans="17:26" x14ac:dyDescent="0.25">
      <c r="Q1616" s="5"/>
      <c r="R1616" s="5"/>
      <c r="S1616" s="1"/>
      <c r="Z1616" s="6"/>
    </row>
    <row r="1617" spans="17:26" x14ac:dyDescent="0.25">
      <c r="Q1617" s="5"/>
      <c r="R1617" s="5"/>
      <c r="S1617" s="1"/>
      <c r="Z1617" s="6"/>
    </row>
    <row r="1618" spans="17:26" x14ac:dyDescent="0.25">
      <c r="Q1618" s="5"/>
      <c r="R1618" s="5"/>
      <c r="S1618" s="1"/>
      <c r="Z1618" s="6"/>
    </row>
    <row r="1619" spans="17:26" x14ac:dyDescent="0.25">
      <c r="Q1619" s="5"/>
      <c r="R1619" s="5"/>
      <c r="S1619" s="1"/>
      <c r="Z1619" s="6"/>
    </row>
    <row r="1620" spans="17:26" x14ac:dyDescent="0.25">
      <c r="Q1620" s="5"/>
      <c r="R1620" s="5"/>
      <c r="S1620" s="1"/>
      <c r="Z1620" s="6"/>
    </row>
    <row r="1621" spans="17:26" x14ac:dyDescent="0.25">
      <c r="Q1621" s="5"/>
      <c r="R1621" s="5"/>
      <c r="S1621" s="1"/>
      <c r="Z1621" s="6"/>
    </row>
    <row r="1622" spans="17:26" x14ac:dyDescent="0.25">
      <c r="Q1622" s="5"/>
      <c r="R1622" s="5"/>
      <c r="S1622" s="1"/>
      <c r="Z1622" s="6"/>
    </row>
    <row r="1623" spans="17:26" x14ac:dyDescent="0.25">
      <c r="Q1623" s="5"/>
      <c r="R1623" s="5"/>
      <c r="S1623" s="1"/>
      <c r="Z1623" s="6"/>
    </row>
    <row r="1624" spans="17:26" x14ac:dyDescent="0.25">
      <c r="Q1624" s="5"/>
      <c r="R1624" s="5"/>
      <c r="S1624" s="1"/>
      <c r="Z1624" s="6"/>
    </row>
    <row r="1625" spans="17:26" x14ac:dyDescent="0.25">
      <c r="Q1625" s="5"/>
      <c r="R1625" s="5"/>
      <c r="S1625" s="1"/>
      <c r="Z1625" s="6"/>
    </row>
    <row r="1626" spans="17:26" x14ac:dyDescent="0.25">
      <c r="Q1626" s="5"/>
      <c r="R1626" s="5"/>
      <c r="S1626" s="1"/>
      <c r="Z1626" s="6"/>
    </row>
    <row r="1627" spans="17:26" x14ac:dyDescent="0.25">
      <c r="Q1627" s="5"/>
      <c r="R1627" s="5"/>
      <c r="S1627" s="1"/>
      <c r="Z1627" s="6"/>
    </row>
    <row r="1628" spans="17:26" x14ac:dyDescent="0.25">
      <c r="Q1628" s="5"/>
      <c r="R1628" s="5"/>
      <c r="S1628" s="1"/>
      <c r="Z1628" s="6"/>
    </row>
    <row r="1629" spans="17:26" x14ac:dyDescent="0.25">
      <c r="Q1629" s="5"/>
      <c r="R1629" s="5"/>
      <c r="S1629" s="1"/>
      <c r="Z1629" s="6"/>
    </row>
    <row r="1630" spans="17:26" x14ac:dyDescent="0.25">
      <c r="Q1630" s="5"/>
      <c r="R1630" s="5"/>
      <c r="S1630" s="1"/>
      <c r="Z1630" s="6"/>
    </row>
    <row r="1631" spans="17:26" x14ac:dyDescent="0.25">
      <c r="Q1631" s="5"/>
      <c r="R1631" s="5"/>
      <c r="S1631" s="1"/>
      <c r="Z1631" s="6"/>
    </row>
    <row r="1632" spans="17:26" x14ac:dyDescent="0.25">
      <c r="Q1632" s="5"/>
      <c r="R1632" s="5"/>
      <c r="S1632" s="1"/>
      <c r="Z1632" s="6"/>
    </row>
    <row r="1633" spans="17:26" x14ac:dyDescent="0.25">
      <c r="Q1633" s="5"/>
      <c r="R1633" s="5"/>
      <c r="S1633" s="1"/>
      <c r="Z1633" s="6"/>
    </row>
    <row r="1634" spans="17:26" x14ac:dyDescent="0.25">
      <c r="Q1634" s="5"/>
      <c r="R1634" s="5"/>
      <c r="S1634" s="1"/>
      <c r="Z1634" s="6"/>
    </row>
    <row r="1635" spans="17:26" x14ac:dyDescent="0.25">
      <c r="Q1635" s="5"/>
      <c r="R1635" s="5"/>
      <c r="S1635" s="1"/>
      <c r="Z1635" s="6"/>
    </row>
    <row r="1636" spans="17:26" x14ac:dyDescent="0.25">
      <c r="Q1636" s="5"/>
      <c r="R1636" s="5"/>
      <c r="S1636" s="1"/>
      <c r="Z1636" s="6"/>
    </row>
    <row r="1637" spans="17:26" x14ac:dyDescent="0.25">
      <c r="Q1637" s="5"/>
      <c r="R1637" s="5"/>
      <c r="S1637" s="1"/>
      <c r="Z1637" s="6"/>
    </row>
    <row r="1638" spans="17:26" x14ac:dyDescent="0.25">
      <c r="Q1638" s="5"/>
      <c r="R1638" s="5"/>
      <c r="S1638" s="1"/>
      <c r="Z1638" s="6"/>
    </row>
    <row r="1639" spans="17:26" x14ac:dyDescent="0.25">
      <c r="Q1639" s="5"/>
      <c r="R1639" s="5"/>
      <c r="S1639" s="1"/>
      <c r="Z1639" s="6"/>
    </row>
    <row r="1640" spans="17:26" x14ac:dyDescent="0.25">
      <c r="Q1640" s="5"/>
      <c r="R1640" s="5"/>
      <c r="S1640" s="1"/>
      <c r="Z1640" s="6"/>
    </row>
    <row r="1641" spans="17:26" x14ac:dyDescent="0.25">
      <c r="Q1641" s="5"/>
      <c r="R1641" s="5"/>
      <c r="S1641" s="1"/>
      <c r="Z1641" s="6"/>
    </row>
    <row r="1642" spans="17:26" x14ac:dyDescent="0.25">
      <c r="Q1642" s="5"/>
      <c r="R1642" s="5"/>
      <c r="S1642" s="1"/>
      <c r="Z1642" s="6"/>
    </row>
    <row r="1643" spans="17:26" x14ac:dyDescent="0.25">
      <c r="Q1643" s="5"/>
      <c r="R1643" s="5"/>
      <c r="S1643" s="1"/>
      <c r="Z1643" s="6"/>
    </row>
    <row r="1644" spans="17:26" x14ac:dyDescent="0.25">
      <c r="Q1644" s="5"/>
      <c r="R1644" s="5"/>
      <c r="S1644" s="1"/>
      <c r="Z1644" s="6"/>
    </row>
    <row r="1645" spans="17:26" x14ac:dyDescent="0.25">
      <c r="Q1645" s="5"/>
      <c r="R1645" s="5"/>
      <c r="S1645" s="1"/>
      <c r="Z1645" s="6"/>
    </row>
    <row r="1646" spans="17:26" x14ac:dyDescent="0.25">
      <c r="Q1646" s="5"/>
      <c r="R1646" s="5"/>
      <c r="S1646" s="1"/>
      <c r="Z1646" s="6"/>
    </row>
    <row r="1647" spans="17:26" x14ac:dyDescent="0.25">
      <c r="Q1647" s="5"/>
      <c r="R1647" s="5"/>
      <c r="S1647" s="1"/>
      <c r="Z1647" s="6"/>
    </row>
    <row r="1648" spans="17:26" x14ac:dyDescent="0.25">
      <c r="Q1648" s="5"/>
      <c r="R1648" s="5"/>
      <c r="S1648" s="1"/>
      <c r="Z1648" s="6"/>
    </row>
    <row r="1649" spans="17:26" x14ac:dyDescent="0.25">
      <c r="Q1649" s="5"/>
      <c r="R1649" s="5"/>
      <c r="S1649" s="1"/>
      <c r="Z1649" s="6"/>
    </row>
    <row r="1650" spans="17:26" x14ac:dyDescent="0.25">
      <c r="Q1650" s="5"/>
      <c r="R1650" s="5"/>
      <c r="S1650" s="1"/>
      <c r="Z1650" s="6"/>
    </row>
    <row r="1651" spans="17:26" x14ac:dyDescent="0.25">
      <c r="Q1651" s="5"/>
      <c r="R1651" s="5"/>
      <c r="S1651" s="1"/>
      <c r="Z1651" s="6"/>
    </row>
    <row r="1652" spans="17:26" x14ac:dyDescent="0.25">
      <c r="Q1652" s="5"/>
      <c r="R1652" s="5"/>
      <c r="S1652" s="1"/>
      <c r="Z1652" s="6"/>
    </row>
    <row r="1653" spans="17:26" x14ac:dyDescent="0.25">
      <c r="Q1653" s="5"/>
      <c r="R1653" s="5"/>
      <c r="S1653" s="1"/>
      <c r="Z1653" s="6"/>
    </row>
    <row r="1654" spans="17:26" x14ac:dyDescent="0.25">
      <c r="Q1654" s="5"/>
      <c r="R1654" s="5"/>
      <c r="S1654" s="1"/>
      <c r="Z1654" s="6"/>
    </row>
    <row r="1655" spans="17:26" x14ac:dyDescent="0.25">
      <c r="Q1655" s="5"/>
      <c r="R1655" s="5"/>
      <c r="S1655" s="1"/>
      <c r="Z1655" s="6"/>
    </row>
    <row r="1656" spans="17:26" x14ac:dyDescent="0.25">
      <c r="Q1656" s="5"/>
      <c r="R1656" s="5"/>
      <c r="S1656" s="1"/>
      <c r="Z1656" s="6"/>
    </row>
    <row r="1657" spans="17:26" x14ac:dyDescent="0.25">
      <c r="Q1657" s="5"/>
      <c r="R1657" s="5"/>
      <c r="S1657" s="1"/>
      <c r="Z1657" s="6"/>
    </row>
    <row r="1658" spans="17:26" x14ac:dyDescent="0.25">
      <c r="Q1658" s="5"/>
      <c r="R1658" s="5"/>
      <c r="S1658" s="1"/>
      <c r="Z1658" s="6"/>
    </row>
    <row r="1659" spans="17:26" x14ac:dyDescent="0.25">
      <c r="Q1659" s="5"/>
      <c r="R1659" s="5"/>
      <c r="S1659" s="1"/>
      <c r="Z1659" s="6"/>
    </row>
    <row r="1660" spans="17:26" x14ac:dyDescent="0.25">
      <c r="Q1660" s="5"/>
      <c r="R1660" s="5"/>
      <c r="S1660" s="1"/>
      <c r="Z1660" s="6"/>
    </row>
    <row r="1661" spans="17:26" x14ac:dyDescent="0.25">
      <c r="Q1661" s="5"/>
      <c r="R1661" s="5"/>
      <c r="S1661" s="1"/>
      <c r="Z1661" s="6"/>
    </row>
    <row r="1662" spans="17:26" x14ac:dyDescent="0.25">
      <c r="Q1662" s="5"/>
      <c r="R1662" s="5"/>
      <c r="S1662" s="1"/>
      <c r="Z1662" s="6"/>
    </row>
    <row r="1663" spans="17:26" x14ac:dyDescent="0.25">
      <c r="Q1663" s="5"/>
      <c r="R1663" s="5"/>
      <c r="S1663" s="1"/>
      <c r="Z1663" s="6"/>
    </row>
    <row r="1664" spans="17:26" x14ac:dyDescent="0.25">
      <c r="Q1664" s="5"/>
      <c r="R1664" s="5"/>
      <c r="S1664" s="1"/>
      <c r="Z1664" s="6"/>
    </row>
    <row r="1665" spans="17:26" x14ac:dyDescent="0.25">
      <c r="Q1665" s="5"/>
      <c r="R1665" s="5"/>
      <c r="S1665" s="1"/>
      <c r="Z1665" s="6"/>
    </row>
    <row r="1666" spans="17:26" x14ac:dyDescent="0.25">
      <c r="Q1666" s="5"/>
      <c r="R1666" s="5"/>
      <c r="S1666" s="1"/>
      <c r="Z1666" s="6"/>
    </row>
    <row r="1667" spans="17:26" x14ac:dyDescent="0.25">
      <c r="Q1667" s="5"/>
      <c r="R1667" s="5"/>
      <c r="S1667" s="1"/>
      <c r="Z1667" s="6"/>
    </row>
    <row r="1668" spans="17:26" x14ac:dyDescent="0.25">
      <c r="Q1668" s="5"/>
      <c r="R1668" s="5"/>
      <c r="S1668" s="1"/>
      <c r="Z1668" s="6"/>
    </row>
    <row r="1669" spans="17:26" x14ac:dyDescent="0.25">
      <c r="Q1669" s="5"/>
      <c r="R1669" s="5"/>
      <c r="S1669" s="1"/>
      <c r="Z1669" s="6"/>
    </row>
    <row r="1670" spans="17:26" x14ac:dyDescent="0.25">
      <c r="Q1670" s="5"/>
      <c r="R1670" s="5"/>
      <c r="S1670" s="1"/>
      <c r="Z1670" s="6"/>
    </row>
    <row r="1671" spans="17:26" x14ac:dyDescent="0.25">
      <c r="Q1671" s="5"/>
      <c r="R1671" s="5"/>
      <c r="S1671" s="1"/>
      <c r="Z1671" s="6"/>
    </row>
    <row r="1672" spans="17:26" x14ac:dyDescent="0.25">
      <c r="Q1672" s="5"/>
      <c r="R1672" s="5"/>
      <c r="S1672" s="1"/>
      <c r="Z1672" s="6"/>
    </row>
    <row r="1673" spans="17:26" x14ac:dyDescent="0.25">
      <c r="Q1673" s="5"/>
      <c r="R1673" s="5"/>
      <c r="S1673" s="1"/>
      <c r="Z1673" s="6"/>
    </row>
    <row r="1674" spans="17:26" x14ac:dyDescent="0.25">
      <c r="Q1674" s="5"/>
      <c r="R1674" s="5"/>
      <c r="S1674" s="1"/>
      <c r="Z1674" s="6"/>
    </row>
    <row r="1675" spans="17:26" x14ac:dyDescent="0.25">
      <c r="Q1675" s="5"/>
      <c r="R1675" s="5"/>
      <c r="S1675" s="1"/>
      <c r="Z1675" s="6"/>
    </row>
    <row r="1676" spans="17:26" x14ac:dyDescent="0.25">
      <c r="Q1676" s="5"/>
      <c r="R1676" s="5"/>
      <c r="S1676" s="1"/>
      <c r="Z1676" s="6"/>
    </row>
    <row r="1677" spans="17:26" x14ac:dyDescent="0.25">
      <c r="Q1677" s="5"/>
      <c r="R1677" s="5"/>
      <c r="S1677" s="1"/>
      <c r="Z1677" s="6"/>
    </row>
    <row r="1678" spans="17:26" x14ac:dyDescent="0.25">
      <c r="Q1678" s="5"/>
      <c r="R1678" s="5"/>
      <c r="S1678" s="1"/>
      <c r="Z1678" s="6"/>
    </row>
    <row r="1679" spans="17:26" x14ac:dyDescent="0.25">
      <c r="Q1679" s="5"/>
      <c r="R1679" s="5"/>
      <c r="S1679" s="1"/>
      <c r="Z1679" s="6"/>
    </row>
    <row r="1680" spans="17:26" x14ac:dyDescent="0.25">
      <c r="Q1680" s="5"/>
      <c r="R1680" s="5"/>
      <c r="S1680" s="1"/>
      <c r="Z1680" s="6"/>
    </row>
    <row r="1681" spans="17:26" x14ac:dyDescent="0.25">
      <c r="Q1681" s="5"/>
      <c r="R1681" s="5"/>
      <c r="S1681" s="1"/>
      <c r="Z1681" s="6"/>
    </row>
    <row r="1682" spans="17:26" x14ac:dyDescent="0.25">
      <c r="Q1682" s="5"/>
      <c r="R1682" s="5"/>
      <c r="S1682" s="1"/>
      <c r="Z1682" s="6"/>
    </row>
    <row r="1683" spans="17:26" x14ac:dyDescent="0.25">
      <c r="Q1683" s="5"/>
      <c r="R1683" s="5"/>
      <c r="S1683" s="1"/>
      <c r="Z1683" s="6"/>
    </row>
    <row r="1684" spans="17:26" x14ac:dyDescent="0.25">
      <c r="Q1684" s="5"/>
      <c r="R1684" s="5"/>
      <c r="S1684" s="1"/>
      <c r="Z1684" s="6"/>
    </row>
    <row r="1685" spans="17:26" x14ac:dyDescent="0.25">
      <c r="Q1685" s="5"/>
      <c r="R1685" s="5"/>
      <c r="S1685" s="1"/>
      <c r="Z1685" s="6"/>
    </row>
    <row r="1686" spans="17:26" x14ac:dyDescent="0.25">
      <c r="Q1686" s="5"/>
      <c r="R1686" s="5"/>
      <c r="S1686" s="1"/>
      <c r="Z1686" s="6"/>
    </row>
    <row r="1687" spans="17:26" x14ac:dyDescent="0.25">
      <c r="Q1687" s="5"/>
      <c r="R1687" s="5"/>
      <c r="S1687" s="1"/>
      <c r="Z1687" s="6"/>
    </row>
    <row r="1688" spans="17:26" x14ac:dyDescent="0.25">
      <c r="Q1688" s="5"/>
      <c r="R1688" s="5"/>
      <c r="S1688" s="1"/>
      <c r="Z1688" s="6"/>
    </row>
    <row r="1689" spans="17:26" x14ac:dyDescent="0.25">
      <c r="Q1689" s="5"/>
      <c r="R1689" s="5"/>
      <c r="S1689" s="1"/>
      <c r="Z1689" s="6"/>
    </row>
    <row r="1690" spans="17:26" x14ac:dyDescent="0.25">
      <c r="Q1690" s="5"/>
      <c r="R1690" s="5"/>
      <c r="S1690" s="1"/>
      <c r="Z1690" s="6"/>
    </row>
    <row r="1691" spans="17:26" x14ac:dyDescent="0.25">
      <c r="Q1691" s="5"/>
      <c r="R1691" s="5"/>
      <c r="S1691" s="1"/>
      <c r="Z1691" s="6"/>
    </row>
    <row r="1692" spans="17:26" x14ac:dyDescent="0.25">
      <c r="Q1692" s="5"/>
      <c r="R1692" s="5"/>
      <c r="S1692" s="1"/>
      <c r="Z1692" s="6"/>
    </row>
    <row r="1693" spans="17:26" x14ac:dyDescent="0.25">
      <c r="Q1693" s="5"/>
      <c r="R1693" s="5"/>
      <c r="S1693" s="1"/>
      <c r="Z1693" s="6"/>
    </row>
    <row r="1694" spans="17:26" x14ac:dyDescent="0.25">
      <c r="Q1694" s="5"/>
      <c r="R1694" s="5"/>
      <c r="S1694" s="1"/>
      <c r="Z1694" s="6"/>
    </row>
    <row r="1695" spans="17:26" x14ac:dyDescent="0.25">
      <c r="Q1695" s="5"/>
      <c r="R1695" s="5"/>
      <c r="S1695" s="1"/>
      <c r="Z1695" s="6"/>
    </row>
    <row r="1696" spans="17:26" x14ac:dyDescent="0.25">
      <c r="Q1696" s="5"/>
      <c r="R1696" s="5"/>
      <c r="S1696" s="1"/>
      <c r="Z1696" s="6"/>
    </row>
    <row r="1697" spans="17:26" x14ac:dyDescent="0.25">
      <c r="Q1697" s="5"/>
      <c r="R1697" s="5"/>
      <c r="S1697" s="1"/>
      <c r="Z1697" s="6"/>
    </row>
    <row r="1698" spans="17:26" x14ac:dyDescent="0.25">
      <c r="Q1698" s="5"/>
      <c r="R1698" s="5"/>
      <c r="S1698" s="1"/>
      <c r="Z1698" s="6"/>
    </row>
    <row r="1699" spans="17:26" x14ac:dyDescent="0.25">
      <c r="Q1699" s="5"/>
      <c r="R1699" s="5"/>
      <c r="S1699" s="1"/>
      <c r="Z1699" s="6"/>
    </row>
    <row r="1700" spans="17:26" x14ac:dyDescent="0.25">
      <c r="Q1700" s="5"/>
      <c r="R1700" s="5"/>
      <c r="S1700" s="1"/>
      <c r="Z1700" s="6"/>
    </row>
    <row r="1701" spans="17:26" x14ac:dyDescent="0.25">
      <c r="Q1701" s="5"/>
      <c r="R1701" s="5"/>
      <c r="S1701" s="1"/>
      <c r="Z1701" s="6"/>
    </row>
    <row r="1702" spans="17:26" x14ac:dyDescent="0.25">
      <c r="Q1702" s="5"/>
      <c r="R1702" s="5"/>
      <c r="S1702" s="1"/>
      <c r="Z1702" s="6"/>
    </row>
    <row r="1703" spans="17:26" x14ac:dyDescent="0.25">
      <c r="Q1703" s="5"/>
      <c r="R1703" s="5"/>
      <c r="S1703" s="1"/>
      <c r="Z1703" s="6"/>
    </row>
    <row r="1704" spans="17:26" x14ac:dyDescent="0.25">
      <c r="Q1704" s="5"/>
      <c r="R1704" s="5"/>
      <c r="S1704" s="1"/>
      <c r="Z1704" s="6"/>
    </row>
    <row r="1705" spans="17:26" x14ac:dyDescent="0.25">
      <c r="Q1705" s="5"/>
      <c r="R1705" s="5"/>
      <c r="S1705" s="1"/>
      <c r="Z1705" s="6"/>
    </row>
    <row r="1706" spans="17:26" x14ac:dyDescent="0.25">
      <c r="Q1706" s="5"/>
      <c r="R1706" s="5"/>
      <c r="S1706" s="1"/>
      <c r="Z1706" s="6"/>
    </row>
    <row r="1707" spans="17:26" x14ac:dyDescent="0.25">
      <c r="Q1707" s="5"/>
      <c r="R1707" s="5"/>
      <c r="S1707" s="1"/>
      <c r="Z1707" s="6"/>
    </row>
    <row r="1708" spans="17:26" x14ac:dyDescent="0.25">
      <c r="Q1708" s="5"/>
      <c r="R1708" s="5"/>
      <c r="S1708" s="1"/>
      <c r="Z1708" s="6"/>
    </row>
    <row r="1709" spans="17:26" x14ac:dyDescent="0.25">
      <c r="Q1709" s="5"/>
      <c r="R1709" s="5"/>
      <c r="S1709" s="1"/>
      <c r="Z1709" s="6"/>
    </row>
    <row r="1710" spans="17:26" x14ac:dyDescent="0.25">
      <c r="Q1710" s="5"/>
      <c r="R1710" s="5"/>
      <c r="S1710" s="1"/>
      <c r="Z1710" s="6"/>
    </row>
    <row r="1711" spans="17:26" x14ac:dyDescent="0.25">
      <c r="Q1711" s="5"/>
      <c r="R1711" s="5"/>
      <c r="S1711" s="1"/>
      <c r="Z1711" s="6"/>
    </row>
    <row r="1712" spans="17:26" x14ac:dyDescent="0.25">
      <c r="Q1712" s="5"/>
      <c r="R1712" s="5"/>
      <c r="S1712" s="1"/>
      <c r="Z1712" s="6"/>
    </row>
    <row r="1713" spans="17:26" x14ac:dyDescent="0.25">
      <c r="Q1713" s="5"/>
      <c r="R1713" s="5"/>
      <c r="S1713" s="1"/>
      <c r="Z1713" s="6"/>
    </row>
    <row r="1714" spans="17:26" x14ac:dyDescent="0.25">
      <c r="Q1714" s="5"/>
      <c r="R1714" s="5"/>
      <c r="S1714" s="1"/>
      <c r="Z1714" s="6"/>
    </row>
    <row r="1715" spans="17:26" x14ac:dyDescent="0.25">
      <c r="Q1715" s="5"/>
      <c r="R1715" s="5"/>
      <c r="S1715" s="1"/>
      <c r="Z1715" s="6"/>
    </row>
    <row r="1716" spans="17:26" x14ac:dyDescent="0.25">
      <c r="Q1716" s="5"/>
      <c r="R1716" s="5"/>
      <c r="S1716" s="1"/>
      <c r="Z1716" s="6"/>
    </row>
    <row r="1717" spans="17:26" x14ac:dyDescent="0.25">
      <c r="Q1717" s="5"/>
      <c r="R1717" s="5"/>
      <c r="S1717" s="1"/>
      <c r="Z1717" s="6"/>
    </row>
    <row r="1718" spans="17:26" x14ac:dyDescent="0.25">
      <c r="Q1718" s="5"/>
      <c r="R1718" s="5"/>
      <c r="S1718" s="1"/>
      <c r="Z1718" s="6"/>
    </row>
    <row r="1719" spans="17:26" x14ac:dyDescent="0.25">
      <c r="Q1719" s="5"/>
      <c r="R1719" s="5"/>
      <c r="S1719" s="1"/>
      <c r="Z1719" s="6"/>
    </row>
    <row r="1720" spans="17:26" x14ac:dyDescent="0.25">
      <c r="Q1720" s="5"/>
      <c r="R1720" s="5"/>
      <c r="S1720" s="1"/>
      <c r="Z1720" s="6"/>
    </row>
    <row r="1721" spans="17:26" x14ac:dyDescent="0.25">
      <c r="Q1721" s="5"/>
      <c r="R1721" s="5"/>
      <c r="S1721" s="1"/>
      <c r="Z1721" s="6"/>
    </row>
    <row r="1722" spans="17:26" x14ac:dyDescent="0.25">
      <c r="Q1722" s="5"/>
      <c r="R1722" s="5"/>
      <c r="S1722" s="1"/>
      <c r="Z1722" s="6"/>
    </row>
    <row r="1723" spans="17:26" x14ac:dyDescent="0.25">
      <c r="Q1723" s="5"/>
      <c r="R1723" s="5"/>
      <c r="S1723" s="1"/>
      <c r="Z1723" s="6"/>
    </row>
    <row r="1724" spans="17:26" x14ac:dyDescent="0.25">
      <c r="Q1724" s="5"/>
      <c r="R1724" s="5"/>
      <c r="S1724" s="1"/>
      <c r="Z1724" s="6"/>
    </row>
    <row r="1725" spans="17:26" x14ac:dyDescent="0.25">
      <c r="Q1725" s="5"/>
      <c r="R1725" s="5"/>
      <c r="S1725" s="1"/>
      <c r="Z1725" s="6"/>
    </row>
    <row r="1726" spans="17:26" x14ac:dyDescent="0.25">
      <c r="Q1726" s="5"/>
      <c r="R1726" s="5"/>
      <c r="S1726" s="1"/>
      <c r="Z1726" s="6"/>
    </row>
    <row r="1727" spans="17:26" x14ac:dyDescent="0.25">
      <c r="Q1727" s="5"/>
      <c r="R1727" s="5"/>
      <c r="S1727" s="1"/>
      <c r="Z1727" s="6"/>
    </row>
    <row r="1728" spans="17:26" x14ac:dyDescent="0.25">
      <c r="Q1728" s="5"/>
      <c r="R1728" s="5"/>
      <c r="S1728" s="1"/>
      <c r="Z1728" s="6"/>
    </row>
    <row r="1729" spans="17:26" x14ac:dyDescent="0.25">
      <c r="Q1729" s="5"/>
      <c r="R1729" s="5"/>
      <c r="S1729" s="1"/>
      <c r="Z1729" s="6"/>
    </row>
    <row r="1730" spans="17:26" x14ac:dyDescent="0.25">
      <c r="Q1730" s="5"/>
      <c r="R1730" s="5"/>
      <c r="S1730" s="1"/>
      <c r="Z1730" s="6"/>
    </row>
    <row r="1731" spans="17:26" x14ac:dyDescent="0.25">
      <c r="Q1731" s="5"/>
      <c r="R1731" s="5"/>
      <c r="S1731" s="1"/>
      <c r="Z1731" s="6"/>
    </row>
    <row r="1732" spans="17:26" x14ac:dyDescent="0.25">
      <c r="Q1732" s="5"/>
      <c r="R1732" s="5"/>
      <c r="S1732" s="1"/>
      <c r="Z1732" s="6"/>
    </row>
    <row r="1733" spans="17:26" x14ac:dyDescent="0.25">
      <c r="Q1733" s="5"/>
      <c r="R1733" s="5"/>
      <c r="S1733" s="1"/>
      <c r="Z1733" s="6"/>
    </row>
    <row r="1734" spans="17:26" x14ac:dyDescent="0.25">
      <c r="Q1734" s="5"/>
      <c r="R1734" s="5"/>
      <c r="S1734" s="1"/>
      <c r="Z1734" s="6"/>
    </row>
    <row r="1735" spans="17:26" x14ac:dyDescent="0.25">
      <c r="Q1735" s="5"/>
      <c r="R1735" s="5"/>
      <c r="S1735" s="1"/>
      <c r="Z1735" s="6"/>
    </row>
    <row r="1736" spans="17:26" x14ac:dyDescent="0.25">
      <c r="Q1736" s="5"/>
      <c r="R1736" s="5"/>
      <c r="S1736" s="1"/>
      <c r="Z1736" s="6"/>
    </row>
    <row r="1737" spans="17:26" x14ac:dyDescent="0.25">
      <c r="Q1737" s="5"/>
      <c r="R1737" s="5"/>
      <c r="S1737" s="1"/>
      <c r="Z1737" s="6"/>
    </row>
    <row r="1738" spans="17:26" x14ac:dyDescent="0.25">
      <c r="Q1738" s="5"/>
      <c r="R1738" s="5"/>
      <c r="S1738" s="1"/>
      <c r="Z1738" s="6"/>
    </row>
    <row r="1739" spans="17:26" x14ac:dyDescent="0.25">
      <c r="Q1739" s="5"/>
      <c r="R1739" s="5"/>
      <c r="S1739" s="1"/>
      <c r="Z1739" s="6"/>
    </row>
    <row r="1740" spans="17:26" x14ac:dyDescent="0.25">
      <c r="Q1740" s="5"/>
      <c r="R1740" s="5"/>
      <c r="S1740" s="1"/>
      <c r="Z1740" s="6"/>
    </row>
    <row r="1741" spans="17:26" x14ac:dyDescent="0.25">
      <c r="Q1741" s="5"/>
      <c r="R1741" s="5"/>
      <c r="S1741" s="1"/>
      <c r="Z1741" s="6"/>
    </row>
    <row r="1742" spans="17:26" x14ac:dyDescent="0.25">
      <c r="Q1742" s="5"/>
      <c r="R1742" s="5"/>
      <c r="S1742" s="1"/>
      <c r="Z1742" s="6"/>
    </row>
    <row r="1743" spans="17:26" x14ac:dyDescent="0.25">
      <c r="Q1743" s="5"/>
      <c r="R1743" s="5"/>
      <c r="S1743" s="1"/>
      <c r="Z1743" s="6"/>
    </row>
    <row r="1744" spans="17:26" x14ac:dyDescent="0.25">
      <c r="Q1744" s="5"/>
      <c r="R1744" s="5"/>
      <c r="S1744" s="1"/>
      <c r="Z1744" s="6"/>
    </row>
    <row r="1745" spans="17:26" x14ac:dyDescent="0.25">
      <c r="Q1745" s="5"/>
      <c r="R1745" s="5"/>
      <c r="S1745" s="1"/>
      <c r="Z1745" s="6"/>
    </row>
    <row r="1746" spans="17:26" x14ac:dyDescent="0.25">
      <c r="Q1746" s="5"/>
      <c r="R1746" s="5"/>
      <c r="S1746" s="1"/>
      <c r="Z1746" s="6"/>
    </row>
    <row r="1747" spans="17:26" x14ac:dyDescent="0.25">
      <c r="Q1747" s="5"/>
      <c r="R1747" s="5"/>
      <c r="S1747" s="1"/>
      <c r="Z1747" s="6"/>
    </row>
    <row r="1748" spans="17:26" x14ac:dyDescent="0.25">
      <c r="Q1748" s="5"/>
      <c r="R1748" s="5"/>
      <c r="S1748" s="1"/>
      <c r="Z1748" s="6"/>
    </row>
    <row r="1749" spans="17:26" x14ac:dyDescent="0.25">
      <c r="Q1749" s="5"/>
      <c r="R1749" s="5"/>
      <c r="S1749" s="1"/>
      <c r="Z1749" s="6"/>
    </row>
    <row r="1750" spans="17:26" x14ac:dyDescent="0.25">
      <c r="Q1750" s="5"/>
      <c r="R1750" s="5"/>
      <c r="S1750" s="1"/>
      <c r="Z1750" s="6"/>
    </row>
    <row r="1751" spans="17:26" x14ac:dyDescent="0.25">
      <c r="Q1751" s="5"/>
      <c r="R1751" s="5"/>
      <c r="S1751" s="1"/>
      <c r="Z1751" s="6"/>
    </row>
    <row r="1752" spans="17:26" x14ac:dyDescent="0.25">
      <c r="Q1752" s="5"/>
      <c r="R1752" s="5"/>
      <c r="S1752" s="1"/>
      <c r="Z1752" s="6"/>
    </row>
    <row r="1753" spans="17:26" x14ac:dyDescent="0.25">
      <c r="Q1753" s="5"/>
      <c r="R1753" s="5"/>
      <c r="S1753" s="1"/>
      <c r="Z1753" s="6"/>
    </row>
    <row r="1754" spans="17:26" x14ac:dyDescent="0.25">
      <c r="Q1754" s="5"/>
      <c r="R1754" s="5"/>
      <c r="S1754" s="1"/>
      <c r="Z1754" s="6"/>
    </row>
    <row r="1755" spans="17:26" x14ac:dyDescent="0.25">
      <c r="Q1755" s="5"/>
      <c r="R1755" s="5"/>
      <c r="S1755" s="1"/>
      <c r="Z1755" s="6"/>
    </row>
    <row r="1756" spans="17:26" x14ac:dyDescent="0.25">
      <c r="Q1756" s="5"/>
      <c r="R1756" s="5"/>
      <c r="S1756" s="1"/>
      <c r="Z1756" s="6"/>
    </row>
    <row r="1757" spans="17:26" x14ac:dyDescent="0.25">
      <c r="Q1757" s="5"/>
      <c r="R1757" s="5"/>
      <c r="S1757" s="1"/>
      <c r="Z1757" s="6"/>
    </row>
    <row r="1758" spans="17:26" x14ac:dyDescent="0.25">
      <c r="Q1758" s="5"/>
      <c r="R1758" s="5"/>
      <c r="S1758" s="1"/>
      <c r="Z1758" s="6"/>
    </row>
    <row r="1759" spans="17:26" x14ac:dyDescent="0.25">
      <c r="Q1759" s="5"/>
      <c r="R1759" s="5"/>
      <c r="S1759" s="1"/>
      <c r="Z1759" s="6"/>
    </row>
    <row r="1760" spans="17:26" x14ac:dyDescent="0.25">
      <c r="Q1760" s="5"/>
      <c r="R1760" s="5"/>
      <c r="S1760" s="1"/>
      <c r="Z1760" s="6"/>
    </row>
    <row r="1761" spans="17:26" x14ac:dyDescent="0.25">
      <c r="Q1761" s="5"/>
      <c r="R1761" s="5"/>
      <c r="S1761" s="1"/>
      <c r="Z1761" s="6"/>
    </row>
    <row r="1762" spans="17:26" x14ac:dyDescent="0.25">
      <c r="Q1762" s="5"/>
      <c r="R1762" s="5"/>
      <c r="S1762" s="1"/>
      <c r="Z1762" s="6"/>
    </row>
    <row r="1763" spans="17:26" x14ac:dyDescent="0.25">
      <c r="Q1763" s="5"/>
      <c r="R1763" s="5"/>
      <c r="S1763" s="1"/>
      <c r="Z1763" s="6"/>
    </row>
    <row r="1764" spans="17:26" x14ac:dyDescent="0.25">
      <c r="Q1764" s="5"/>
      <c r="R1764" s="5"/>
      <c r="S1764" s="1"/>
      <c r="Z1764" s="6"/>
    </row>
    <row r="1765" spans="17:26" x14ac:dyDescent="0.25">
      <c r="Q1765" s="5"/>
      <c r="R1765" s="5"/>
      <c r="S1765" s="1"/>
      <c r="Z1765" s="6"/>
    </row>
    <row r="1766" spans="17:26" x14ac:dyDescent="0.25">
      <c r="Q1766" s="5"/>
      <c r="R1766" s="5"/>
      <c r="S1766" s="1"/>
      <c r="Z1766" s="6"/>
    </row>
    <row r="1767" spans="17:26" x14ac:dyDescent="0.25">
      <c r="Q1767" s="5"/>
      <c r="R1767" s="5"/>
      <c r="S1767" s="1"/>
      <c r="Z1767" s="6"/>
    </row>
    <row r="1768" spans="17:26" x14ac:dyDescent="0.25">
      <c r="Q1768" s="5"/>
      <c r="R1768" s="5"/>
      <c r="S1768" s="1"/>
      <c r="Z1768" s="6"/>
    </row>
    <row r="1769" spans="17:26" x14ac:dyDescent="0.25">
      <c r="Q1769" s="5"/>
      <c r="R1769" s="5"/>
      <c r="S1769" s="1"/>
      <c r="Z1769" s="6"/>
    </row>
    <row r="1770" spans="17:26" x14ac:dyDescent="0.25">
      <c r="Q1770" s="5"/>
      <c r="R1770" s="5"/>
      <c r="S1770" s="1"/>
      <c r="Z1770" s="6"/>
    </row>
    <row r="1771" spans="17:26" x14ac:dyDescent="0.25">
      <c r="Q1771" s="5"/>
      <c r="R1771" s="5"/>
      <c r="S1771" s="1"/>
      <c r="Z1771" s="6"/>
    </row>
    <row r="1772" spans="17:26" x14ac:dyDescent="0.25">
      <c r="Q1772" s="5"/>
      <c r="R1772" s="5"/>
      <c r="S1772" s="1"/>
      <c r="Z1772" s="6"/>
    </row>
    <row r="1773" spans="17:26" x14ac:dyDescent="0.25">
      <c r="Q1773" s="5"/>
      <c r="R1773" s="5"/>
      <c r="S1773" s="1"/>
      <c r="Z1773" s="6"/>
    </row>
    <row r="1774" spans="17:26" x14ac:dyDescent="0.25">
      <c r="Q1774" s="5"/>
      <c r="R1774" s="5"/>
      <c r="S1774" s="1"/>
      <c r="Z1774" s="6"/>
    </row>
    <row r="1775" spans="17:26" x14ac:dyDescent="0.25">
      <c r="Q1775" s="5"/>
      <c r="R1775" s="5"/>
      <c r="S1775" s="1"/>
      <c r="Z1775" s="6"/>
    </row>
    <row r="1776" spans="17:26" x14ac:dyDescent="0.25">
      <c r="Q1776" s="5"/>
      <c r="R1776" s="5"/>
      <c r="S1776" s="1"/>
      <c r="Z1776" s="6"/>
    </row>
    <row r="1777" spans="17:26" x14ac:dyDescent="0.25">
      <c r="Q1777" s="5"/>
      <c r="R1777" s="5"/>
      <c r="S1777" s="1"/>
      <c r="Z1777" s="6"/>
    </row>
    <row r="1778" spans="17:26" x14ac:dyDescent="0.25">
      <c r="Q1778" s="5"/>
      <c r="R1778" s="5"/>
      <c r="S1778" s="1"/>
      <c r="Z1778" s="6"/>
    </row>
    <row r="1779" spans="17:26" x14ac:dyDescent="0.25">
      <c r="Q1779" s="5"/>
      <c r="R1779" s="5"/>
      <c r="S1779" s="1"/>
      <c r="Z1779" s="6"/>
    </row>
    <row r="1780" spans="17:26" x14ac:dyDescent="0.25">
      <c r="Q1780" s="5"/>
      <c r="R1780" s="5"/>
      <c r="S1780" s="1"/>
      <c r="Z1780" s="6"/>
    </row>
    <row r="1781" spans="17:26" x14ac:dyDescent="0.25">
      <c r="Q1781" s="5"/>
      <c r="R1781" s="5"/>
      <c r="S1781" s="1"/>
      <c r="Z1781" s="6"/>
    </row>
    <row r="1782" spans="17:26" x14ac:dyDescent="0.25">
      <c r="Q1782" s="5"/>
      <c r="R1782" s="5"/>
      <c r="S1782" s="1"/>
      <c r="Z1782" s="6"/>
    </row>
    <row r="1783" spans="17:26" x14ac:dyDescent="0.25">
      <c r="Q1783" s="5"/>
      <c r="R1783" s="5"/>
      <c r="S1783" s="1"/>
      <c r="Z1783" s="6"/>
    </row>
    <row r="1784" spans="17:26" x14ac:dyDescent="0.25">
      <c r="Q1784" s="5"/>
      <c r="R1784" s="5"/>
      <c r="S1784" s="1"/>
      <c r="Z1784" s="6"/>
    </row>
    <row r="1785" spans="17:26" x14ac:dyDescent="0.25">
      <c r="Q1785" s="5"/>
      <c r="R1785" s="5"/>
      <c r="S1785" s="1"/>
      <c r="Z1785" s="6"/>
    </row>
    <row r="1786" spans="17:26" x14ac:dyDescent="0.25">
      <c r="Q1786" s="5"/>
      <c r="R1786" s="5"/>
      <c r="S1786" s="1"/>
      <c r="Z1786" s="6"/>
    </row>
    <row r="1787" spans="17:26" x14ac:dyDescent="0.25">
      <c r="Q1787" s="5"/>
      <c r="R1787" s="5"/>
      <c r="S1787" s="1"/>
      <c r="Z1787" s="6"/>
    </row>
    <row r="1788" spans="17:26" x14ac:dyDescent="0.25">
      <c r="Q1788" s="5"/>
      <c r="R1788" s="5"/>
      <c r="S1788" s="1"/>
      <c r="Z1788" s="6"/>
    </row>
    <row r="1789" spans="17:26" x14ac:dyDescent="0.25">
      <c r="Q1789" s="5"/>
      <c r="R1789" s="5"/>
      <c r="S1789" s="1"/>
      <c r="Z1789" s="6"/>
    </row>
    <row r="1790" spans="17:26" x14ac:dyDescent="0.25">
      <c r="Q1790" s="5"/>
      <c r="R1790" s="5"/>
      <c r="S1790" s="1"/>
      <c r="Z1790" s="6"/>
    </row>
    <row r="1791" spans="17:26" x14ac:dyDescent="0.25">
      <c r="Q1791" s="5"/>
      <c r="R1791" s="5"/>
      <c r="S1791" s="1"/>
      <c r="Z1791" s="6"/>
    </row>
    <row r="1792" spans="17:26" x14ac:dyDescent="0.25">
      <c r="Q1792" s="5"/>
      <c r="R1792" s="5"/>
      <c r="S1792" s="1"/>
      <c r="Z1792" s="6"/>
    </row>
    <row r="1793" spans="17:26" x14ac:dyDescent="0.25">
      <c r="Q1793" s="5"/>
      <c r="R1793" s="5"/>
      <c r="S1793" s="1"/>
      <c r="Z1793" s="6"/>
    </row>
    <row r="1794" spans="17:26" x14ac:dyDescent="0.25">
      <c r="Q1794" s="5"/>
      <c r="R1794" s="5"/>
      <c r="S1794" s="1"/>
      <c r="Z1794" s="6"/>
    </row>
    <row r="1795" spans="17:26" x14ac:dyDescent="0.25">
      <c r="Q1795" s="5"/>
      <c r="R1795" s="5"/>
      <c r="S1795" s="1"/>
      <c r="Z1795" s="6"/>
    </row>
    <row r="1796" spans="17:26" x14ac:dyDescent="0.25">
      <c r="Q1796" s="5"/>
      <c r="R1796" s="5"/>
      <c r="S1796" s="1"/>
      <c r="Z1796" s="6"/>
    </row>
    <row r="1797" spans="17:26" x14ac:dyDescent="0.25">
      <c r="Q1797" s="5"/>
      <c r="R1797" s="5"/>
      <c r="S1797" s="1"/>
      <c r="Z1797" s="6"/>
    </row>
    <row r="1798" spans="17:26" x14ac:dyDescent="0.25">
      <c r="Q1798" s="5"/>
      <c r="R1798" s="5"/>
      <c r="S1798" s="1"/>
      <c r="Z1798" s="6"/>
    </row>
    <row r="1799" spans="17:26" x14ac:dyDescent="0.25">
      <c r="Q1799" s="5"/>
      <c r="R1799" s="5"/>
      <c r="S1799" s="1"/>
      <c r="Z1799" s="6"/>
    </row>
    <row r="1800" spans="17:26" x14ac:dyDescent="0.25">
      <c r="Q1800" s="5"/>
      <c r="R1800" s="5"/>
      <c r="S1800" s="1"/>
      <c r="Z1800" s="6"/>
    </row>
    <row r="1801" spans="17:26" x14ac:dyDescent="0.25">
      <c r="Q1801" s="5"/>
      <c r="R1801" s="5"/>
      <c r="S1801" s="1"/>
      <c r="Z1801" s="6"/>
    </row>
    <row r="1802" spans="17:26" x14ac:dyDescent="0.25">
      <c r="Q1802" s="5"/>
      <c r="R1802" s="5"/>
      <c r="S1802" s="1"/>
      <c r="Z1802" s="6"/>
    </row>
    <row r="1803" spans="17:26" x14ac:dyDescent="0.25">
      <c r="Q1803" s="5"/>
      <c r="R1803" s="5"/>
      <c r="S1803" s="1"/>
      <c r="Z1803" s="6"/>
    </row>
    <row r="1804" spans="17:26" x14ac:dyDescent="0.25">
      <c r="Q1804" s="5"/>
      <c r="R1804" s="5"/>
      <c r="S1804" s="1"/>
      <c r="Z1804" s="6"/>
    </row>
    <row r="1805" spans="17:26" x14ac:dyDescent="0.25">
      <c r="Q1805" s="5"/>
      <c r="R1805" s="5"/>
      <c r="S1805" s="1"/>
      <c r="Z1805" s="6"/>
    </row>
    <row r="1806" spans="17:26" x14ac:dyDescent="0.25">
      <c r="Q1806" s="5"/>
      <c r="R1806" s="5"/>
      <c r="S1806" s="1"/>
      <c r="Z1806" s="6"/>
    </row>
    <row r="1807" spans="17:26" x14ac:dyDescent="0.25">
      <c r="Q1807" s="5"/>
      <c r="R1807" s="5"/>
      <c r="S1807" s="1"/>
      <c r="Z1807" s="6"/>
    </row>
    <row r="1808" spans="17:26" x14ac:dyDescent="0.25">
      <c r="Q1808" s="5"/>
      <c r="R1808" s="5"/>
      <c r="S1808" s="1"/>
      <c r="Z1808" s="6"/>
    </row>
    <row r="1809" spans="17:26" x14ac:dyDescent="0.25">
      <c r="Q1809" s="5"/>
      <c r="R1809" s="5"/>
      <c r="S1809" s="1"/>
      <c r="Z1809" s="6"/>
    </row>
    <row r="1810" spans="17:26" x14ac:dyDescent="0.25">
      <c r="Q1810" s="5"/>
      <c r="R1810" s="5"/>
      <c r="S1810" s="1"/>
      <c r="Z1810" s="6"/>
    </row>
    <row r="1811" spans="17:26" x14ac:dyDescent="0.25">
      <c r="Q1811" s="5"/>
      <c r="R1811" s="5"/>
      <c r="S1811" s="1"/>
      <c r="Z1811" s="6"/>
    </row>
    <row r="1812" spans="17:26" x14ac:dyDescent="0.25">
      <c r="Q1812" s="5"/>
      <c r="R1812" s="5"/>
      <c r="S1812" s="1"/>
      <c r="Z1812" s="6"/>
    </row>
    <row r="1813" spans="17:26" x14ac:dyDescent="0.25">
      <c r="Q1813" s="5"/>
      <c r="R1813" s="5"/>
      <c r="S1813" s="1"/>
      <c r="Z1813" s="6"/>
    </row>
    <row r="1814" spans="17:26" x14ac:dyDescent="0.25">
      <c r="Q1814" s="5"/>
      <c r="R1814" s="5"/>
      <c r="S1814" s="1"/>
      <c r="Z1814" s="6"/>
    </row>
    <row r="1815" spans="17:26" x14ac:dyDescent="0.25">
      <c r="Q1815" s="5"/>
      <c r="R1815" s="5"/>
      <c r="S1815" s="1"/>
      <c r="Z1815" s="6"/>
    </row>
    <row r="1816" spans="17:26" x14ac:dyDescent="0.25">
      <c r="Q1816" s="5"/>
      <c r="R1816" s="5"/>
      <c r="S1816" s="1"/>
      <c r="Z1816" s="6"/>
    </row>
    <row r="1817" spans="17:26" x14ac:dyDescent="0.25">
      <c r="Q1817" s="5"/>
      <c r="R1817" s="5"/>
      <c r="S1817" s="1"/>
      <c r="Z1817" s="6"/>
    </row>
    <row r="1818" spans="17:26" x14ac:dyDescent="0.25">
      <c r="Q1818" s="5"/>
      <c r="R1818" s="5"/>
      <c r="S1818" s="1"/>
      <c r="Z1818" s="6"/>
    </row>
    <row r="1819" spans="17:26" x14ac:dyDescent="0.25">
      <c r="Q1819" s="5"/>
      <c r="R1819" s="5"/>
      <c r="S1819" s="1"/>
      <c r="Z1819" s="6"/>
    </row>
    <row r="1820" spans="17:26" x14ac:dyDescent="0.25">
      <c r="Q1820" s="5"/>
      <c r="R1820" s="5"/>
      <c r="S1820" s="1"/>
      <c r="Z1820" s="6"/>
    </row>
    <row r="1821" spans="17:26" x14ac:dyDescent="0.25">
      <c r="Q1821" s="5"/>
      <c r="R1821" s="5"/>
      <c r="S1821" s="1"/>
      <c r="Z1821" s="6"/>
    </row>
    <row r="1822" spans="17:26" x14ac:dyDescent="0.25">
      <c r="Q1822" s="5"/>
      <c r="R1822" s="5"/>
      <c r="S1822" s="1"/>
      <c r="Z1822" s="6"/>
    </row>
    <row r="1823" spans="17:26" x14ac:dyDescent="0.25">
      <c r="Q1823" s="5"/>
      <c r="R1823" s="5"/>
      <c r="S1823" s="1"/>
      <c r="Z1823" s="6"/>
    </row>
    <row r="1824" spans="17:26" x14ac:dyDescent="0.25">
      <c r="Q1824" s="5"/>
      <c r="R1824" s="5"/>
      <c r="S1824" s="1"/>
      <c r="Z1824" s="6"/>
    </row>
    <row r="1825" spans="17:26" x14ac:dyDescent="0.25">
      <c r="Q1825" s="5"/>
      <c r="R1825" s="5"/>
      <c r="S1825" s="1"/>
      <c r="Z1825" s="6"/>
    </row>
    <row r="1826" spans="17:26" x14ac:dyDescent="0.25">
      <c r="Q1826" s="5"/>
      <c r="R1826" s="5"/>
      <c r="S1826" s="1"/>
      <c r="Z1826" s="6"/>
    </row>
    <row r="1827" spans="17:26" x14ac:dyDescent="0.25">
      <c r="Q1827" s="5"/>
      <c r="R1827" s="5"/>
      <c r="S1827" s="1"/>
      <c r="Z1827" s="6"/>
    </row>
    <row r="1828" spans="17:26" x14ac:dyDescent="0.25">
      <c r="Q1828" s="5"/>
      <c r="R1828" s="5"/>
      <c r="S1828" s="1"/>
      <c r="Z1828" s="6"/>
    </row>
    <row r="1829" spans="17:26" x14ac:dyDescent="0.25">
      <c r="Q1829" s="5"/>
      <c r="R1829" s="5"/>
      <c r="S1829" s="1"/>
      <c r="Z1829" s="6"/>
    </row>
    <row r="1830" spans="17:26" x14ac:dyDescent="0.25">
      <c r="Q1830" s="5"/>
      <c r="R1830" s="5"/>
      <c r="S1830" s="1"/>
      <c r="Z1830" s="6"/>
    </row>
    <row r="1831" spans="17:26" x14ac:dyDescent="0.25">
      <c r="Q1831" s="5"/>
      <c r="R1831" s="5"/>
      <c r="S1831" s="1"/>
      <c r="Z1831" s="6"/>
    </row>
    <row r="1832" spans="17:26" x14ac:dyDescent="0.25">
      <c r="Q1832" s="5"/>
      <c r="R1832" s="5"/>
      <c r="S1832" s="1"/>
      <c r="Z1832" s="6"/>
    </row>
    <row r="1833" spans="17:26" x14ac:dyDescent="0.25">
      <c r="Q1833" s="5"/>
      <c r="R1833" s="5"/>
      <c r="S1833" s="1"/>
      <c r="Z1833" s="6"/>
    </row>
    <row r="1834" spans="17:26" x14ac:dyDescent="0.25">
      <c r="Q1834" s="5"/>
      <c r="R1834" s="5"/>
      <c r="S1834" s="1"/>
      <c r="Z1834" s="6"/>
    </row>
    <row r="1835" spans="17:26" x14ac:dyDescent="0.25">
      <c r="Q1835" s="5"/>
      <c r="R1835" s="5"/>
      <c r="S1835" s="1"/>
      <c r="Z1835" s="6"/>
    </row>
    <row r="1836" spans="17:26" x14ac:dyDescent="0.25">
      <c r="Q1836" s="5"/>
      <c r="R1836" s="5"/>
      <c r="S1836" s="1"/>
      <c r="Z1836" s="6"/>
    </row>
    <row r="1837" spans="17:26" x14ac:dyDescent="0.25">
      <c r="Q1837" s="5"/>
      <c r="R1837" s="5"/>
      <c r="S1837" s="1"/>
      <c r="Z1837" s="6"/>
    </row>
    <row r="1838" spans="17:26" x14ac:dyDescent="0.25">
      <c r="Q1838" s="5"/>
      <c r="R1838" s="5"/>
      <c r="S1838" s="1"/>
      <c r="Z1838" s="6"/>
    </row>
    <row r="1839" spans="17:26" x14ac:dyDescent="0.25">
      <c r="Q1839" s="5"/>
      <c r="R1839" s="5"/>
      <c r="S1839" s="1"/>
      <c r="Z1839" s="6"/>
    </row>
    <row r="1840" spans="17:26" x14ac:dyDescent="0.25">
      <c r="Q1840" s="5"/>
      <c r="R1840" s="5"/>
      <c r="S1840" s="1"/>
      <c r="Z1840" s="6"/>
    </row>
    <row r="1841" spans="17:26" x14ac:dyDescent="0.25">
      <c r="Q1841" s="5"/>
      <c r="R1841" s="5"/>
      <c r="S1841" s="1"/>
      <c r="Z1841" s="6"/>
    </row>
    <row r="1842" spans="17:26" x14ac:dyDescent="0.25">
      <c r="Q1842" s="5"/>
      <c r="R1842" s="5"/>
      <c r="S1842" s="1"/>
      <c r="Z1842" s="6"/>
    </row>
    <row r="1843" spans="17:26" x14ac:dyDescent="0.25">
      <c r="Q1843" s="5"/>
      <c r="R1843" s="5"/>
      <c r="S1843" s="1"/>
      <c r="Z1843" s="6"/>
    </row>
    <row r="1844" spans="17:26" x14ac:dyDescent="0.25">
      <c r="Q1844" s="5"/>
      <c r="R1844" s="5"/>
      <c r="S1844" s="1"/>
      <c r="Z1844" s="6"/>
    </row>
    <row r="1845" spans="17:26" x14ac:dyDescent="0.25">
      <c r="Q1845" s="5"/>
      <c r="R1845" s="5"/>
      <c r="S1845" s="1"/>
      <c r="Z1845" s="6"/>
    </row>
    <row r="1846" spans="17:26" x14ac:dyDescent="0.25">
      <c r="Q1846" s="5"/>
      <c r="R1846" s="5"/>
      <c r="S1846" s="1"/>
      <c r="Z1846" s="6"/>
    </row>
    <row r="1847" spans="17:26" x14ac:dyDescent="0.25">
      <c r="Q1847" s="5"/>
      <c r="R1847" s="5"/>
      <c r="S1847" s="1"/>
      <c r="Z1847" s="6"/>
    </row>
    <row r="1848" spans="17:26" x14ac:dyDescent="0.25">
      <c r="Q1848" s="5"/>
      <c r="R1848" s="5"/>
      <c r="S1848" s="1"/>
      <c r="Z1848" s="6"/>
    </row>
    <row r="1849" spans="17:26" x14ac:dyDescent="0.25">
      <c r="Q1849" s="5"/>
      <c r="R1849" s="5"/>
      <c r="S1849" s="1"/>
      <c r="Z1849" s="6"/>
    </row>
    <row r="1850" spans="17:26" x14ac:dyDescent="0.25">
      <c r="Q1850" s="5"/>
      <c r="R1850" s="5"/>
      <c r="S1850" s="1"/>
      <c r="Z1850" s="6"/>
    </row>
    <row r="1851" spans="17:26" x14ac:dyDescent="0.25">
      <c r="Q1851" s="5"/>
      <c r="R1851" s="5"/>
      <c r="S1851" s="1"/>
      <c r="Z1851" s="6"/>
    </row>
    <row r="1852" spans="17:26" x14ac:dyDescent="0.25">
      <c r="Q1852" s="5"/>
      <c r="R1852" s="5"/>
      <c r="S1852" s="1"/>
      <c r="Z1852" s="6"/>
    </row>
    <row r="1853" spans="17:26" x14ac:dyDescent="0.25">
      <c r="Q1853" s="5"/>
      <c r="R1853" s="5"/>
      <c r="S1853" s="1"/>
      <c r="Z1853" s="6"/>
    </row>
    <row r="1854" spans="17:26" x14ac:dyDescent="0.25">
      <c r="Q1854" s="5"/>
      <c r="R1854" s="5"/>
      <c r="S1854" s="1"/>
      <c r="Z1854" s="6"/>
    </row>
    <row r="1855" spans="17:26" x14ac:dyDescent="0.25">
      <c r="Q1855" s="5"/>
      <c r="R1855" s="5"/>
      <c r="S1855" s="1"/>
      <c r="Z1855" s="6"/>
    </row>
    <row r="1856" spans="17:26" x14ac:dyDescent="0.25">
      <c r="Q1856" s="5"/>
      <c r="R1856" s="5"/>
      <c r="S1856" s="1"/>
      <c r="Z1856" s="6"/>
    </row>
    <row r="1857" spans="17:26" x14ac:dyDescent="0.25">
      <c r="Q1857" s="5"/>
      <c r="R1857" s="5"/>
      <c r="S1857" s="1"/>
      <c r="Z1857" s="6"/>
    </row>
    <row r="1858" spans="17:26" x14ac:dyDescent="0.25">
      <c r="Q1858" s="5"/>
      <c r="R1858" s="5"/>
      <c r="S1858" s="1"/>
      <c r="Z1858" s="6"/>
    </row>
    <row r="1859" spans="17:26" x14ac:dyDescent="0.25">
      <c r="Q1859" s="5"/>
      <c r="R1859" s="5"/>
      <c r="S1859" s="1"/>
      <c r="Z1859" s="6"/>
    </row>
    <row r="1860" spans="17:26" x14ac:dyDescent="0.25">
      <c r="Q1860" s="5"/>
      <c r="R1860" s="5"/>
      <c r="S1860" s="1"/>
      <c r="Z1860" s="6"/>
    </row>
    <row r="1861" spans="17:26" x14ac:dyDescent="0.25">
      <c r="Q1861" s="5"/>
      <c r="R1861" s="5"/>
      <c r="S1861" s="1"/>
      <c r="Z1861" s="6"/>
    </row>
    <row r="1862" spans="17:26" x14ac:dyDescent="0.25">
      <c r="Q1862" s="5"/>
      <c r="R1862" s="5"/>
      <c r="S1862" s="1"/>
      <c r="Z1862" s="6"/>
    </row>
    <row r="1863" spans="17:26" x14ac:dyDescent="0.25">
      <c r="Q1863" s="5"/>
      <c r="R1863" s="5"/>
      <c r="S1863" s="1"/>
      <c r="Z1863" s="6"/>
    </row>
    <row r="1864" spans="17:26" x14ac:dyDescent="0.25">
      <c r="Q1864" s="5"/>
      <c r="R1864" s="5"/>
      <c r="S1864" s="1"/>
      <c r="Z1864" s="6"/>
    </row>
    <row r="1865" spans="17:26" x14ac:dyDescent="0.25">
      <c r="Q1865" s="5"/>
      <c r="R1865" s="5"/>
      <c r="S1865" s="1"/>
      <c r="Z1865" s="6"/>
    </row>
    <row r="1866" spans="17:26" x14ac:dyDescent="0.25">
      <c r="Q1866" s="5"/>
      <c r="R1866" s="5"/>
      <c r="S1866" s="1"/>
      <c r="Z1866" s="6"/>
    </row>
    <row r="1867" spans="17:26" x14ac:dyDescent="0.25">
      <c r="Q1867" s="5"/>
      <c r="R1867" s="5"/>
      <c r="S1867" s="1"/>
      <c r="Z1867" s="6"/>
    </row>
    <row r="1868" spans="17:26" x14ac:dyDescent="0.25">
      <c r="Q1868" s="5"/>
      <c r="R1868" s="5"/>
      <c r="S1868" s="1"/>
      <c r="Z1868" s="6"/>
    </row>
    <row r="1869" spans="17:26" x14ac:dyDescent="0.25">
      <c r="Q1869" s="5"/>
      <c r="R1869" s="5"/>
      <c r="S1869" s="1"/>
      <c r="Z1869" s="6"/>
    </row>
    <row r="1870" spans="17:26" x14ac:dyDescent="0.25">
      <c r="Q1870" s="5"/>
      <c r="R1870" s="5"/>
      <c r="S1870" s="1"/>
      <c r="Z1870" s="6"/>
    </row>
    <row r="1871" spans="17:26" x14ac:dyDescent="0.25">
      <c r="Q1871" s="5"/>
      <c r="R1871" s="5"/>
      <c r="S1871" s="1"/>
      <c r="Z1871" s="6"/>
    </row>
    <row r="1872" spans="17:26" x14ac:dyDescent="0.25">
      <c r="Q1872" s="5"/>
      <c r="R1872" s="5"/>
      <c r="S1872" s="1"/>
      <c r="Z1872" s="6"/>
    </row>
    <row r="1873" spans="17:26" x14ac:dyDescent="0.25">
      <c r="Q1873" s="5"/>
      <c r="R1873" s="5"/>
      <c r="S1873" s="1"/>
      <c r="Z1873" s="6"/>
    </row>
    <row r="1874" spans="17:26" x14ac:dyDescent="0.25">
      <c r="Q1874" s="5"/>
      <c r="R1874" s="5"/>
      <c r="S1874" s="1"/>
      <c r="Z1874" s="6"/>
    </row>
    <row r="1875" spans="17:26" x14ac:dyDescent="0.25">
      <c r="Q1875" s="5"/>
      <c r="R1875" s="5"/>
      <c r="S1875" s="1"/>
      <c r="Z1875" s="6"/>
    </row>
    <row r="1876" spans="17:26" x14ac:dyDescent="0.25">
      <c r="Q1876" s="5"/>
      <c r="R1876" s="5"/>
      <c r="S1876" s="1"/>
      <c r="Z1876" s="6"/>
    </row>
    <row r="1877" spans="17:26" x14ac:dyDescent="0.25">
      <c r="Q1877" s="5"/>
      <c r="R1877" s="5"/>
      <c r="S1877" s="1"/>
      <c r="Z1877" s="6"/>
    </row>
    <row r="1878" spans="17:26" x14ac:dyDescent="0.25">
      <c r="Q1878" s="5"/>
      <c r="R1878" s="5"/>
      <c r="S1878" s="1"/>
      <c r="Z1878" s="6"/>
    </row>
    <row r="1879" spans="17:26" x14ac:dyDescent="0.25">
      <c r="Q1879" s="5"/>
      <c r="R1879" s="5"/>
      <c r="S1879" s="1"/>
      <c r="Z1879" s="6"/>
    </row>
    <row r="1880" spans="17:26" x14ac:dyDescent="0.25">
      <c r="Q1880" s="5"/>
      <c r="R1880" s="5"/>
      <c r="S1880" s="1"/>
      <c r="Z1880" s="6"/>
    </row>
    <row r="1881" spans="17:26" x14ac:dyDescent="0.25">
      <c r="Q1881" s="5"/>
      <c r="R1881" s="5"/>
      <c r="S1881" s="1"/>
      <c r="Z1881" s="6"/>
    </row>
    <row r="1882" spans="17:26" x14ac:dyDescent="0.25">
      <c r="Q1882" s="5"/>
      <c r="R1882" s="5"/>
      <c r="S1882" s="1"/>
      <c r="Z1882" s="6"/>
    </row>
    <row r="1883" spans="17:26" x14ac:dyDescent="0.25">
      <c r="Q1883" s="5"/>
      <c r="R1883" s="5"/>
      <c r="S1883" s="1"/>
      <c r="Z1883" s="6"/>
    </row>
    <row r="1884" spans="17:26" x14ac:dyDescent="0.25">
      <c r="Q1884" s="5"/>
      <c r="R1884" s="5"/>
      <c r="S1884" s="1"/>
      <c r="Z1884" s="6"/>
    </row>
    <row r="1885" spans="17:26" x14ac:dyDescent="0.25">
      <c r="Q1885" s="5"/>
      <c r="R1885" s="5"/>
      <c r="S1885" s="1"/>
      <c r="Z1885" s="6"/>
    </row>
    <row r="1886" spans="17:26" x14ac:dyDescent="0.25">
      <c r="Q1886" s="5"/>
      <c r="R1886" s="5"/>
      <c r="S1886" s="1"/>
      <c r="Z1886" s="6"/>
    </row>
    <row r="1887" spans="17:26" x14ac:dyDescent="0.25">
      <c r="Q1887" s="5"/>
      <c r="R1887" s="5"/>
      <c r="S1887" s="1"/>
      <c r="Z1887" s="6"/>
    </row>
    <row r="1888" spans="17:26" x14ac:dyDescent="0.25">
      <c r="Q1888" s="5"/>
      <c r="R1888" s="5"/>
      <c r="S1888" s="1"/>
      <c r="Z1888" s="6"/>
    </row>
    <row r="1889" spans="17:26" x14ac:dyDescent="0.25">
      <c r="Q1889" s="5"/>
      <c r="R1889" s="5"/>
      <c r="S1889" s="1"/>
      <c r="Z1889" s="6"/>
    </row>
    <row r="1890" spans="17:26" x14ac:dyDescent="0.25">
      <c r="Q1890" s="5"/>
      <c r="R1890" s="5"/>
      <c r="S1890" s="1"/>
      <c r="Z1890" s="6"/>
    </row>
    <row r="1891" spans="17:26" x14ac:dyDescent="0.25">
      <c r="Q1891" s="5"/>
      <c r="R1891" s="5"/>
      <c r="S1891" s="1"/>
      <c r="Z1891" s="6"/>
    </row>
    <row r="1892" spans="17:26" x14ac:dyDescent="0.25">
      <c r="Q1892" s="5"/>
      <c r="R1892" s="5"/>
      <c r="S1892" s="1"/>
      <c r="Z1892" s="6"/>
    </row>
    <row r="1893" spans="17:26" x14ac:dyDescent="0.25">
      <c r="Q1893" s="5"/>
      <c r="R1893" s="5"/>
      <c r="S1893" s="1"/>
      <c r="Z1893" s="6"/>
    </row>
    <row r="1894" spans="17:26" x14ac:dyDescent="0.25">
      <c r="Q1894" s="5"/>
      <c r="R1894" s="5"/>
      <c r="S1894" s="1"/>
      <c r="Z1894" s="6"/>
    </row>
    <row r="1895" spans="17:26" x14ac:dyDescent="0.25">
      <c r="Q1895" s="5"/>
      <c r="R1895" s="5"/>
      <c r="S1895" s="1"/>
      <c r="Z1895" s="6"/>
    </row>
    <row r="1896" spans="17:26" x14ac:dyDescent="0.25">
      <c r="Q1896" s="5"/>
      <c r="R1896" s="5"/>
      <c r="S1896" s="1"/>
      <c r="Z1896" s="6"/>
    </row>
    <row r="1897" spans="17:26" x14ac:dyDescent="0.25">
      <c r="Q1897" s="5"/>
      <c r="R1897" s="5"/>
      <c r="S1897" s="1"/>
      <c r="Z1897" s="6"/>
    </row>
    <row r="1898" spans="17:26" x14ac:dyDescent="0.25">
      <c r="Q1898" s="5"/>
      <c r="R1898" s="5"/>
      <c r="S1898" s="1"/>
      <c r="Z1898" s="6"/>
    </row>
    <row r="1899" spans="17:26" x14ac:dyDescent="0.25">
      <c r="Q1899" s="5"/>
      <c r="R1899" s="5"/>
      <c r="S1899" s="1"/>
      <c r="Z1899" s="6"/>
    </row>
    <row r="1900" spans="17:26" x14ac:dyDescent="0.25">
      <c r="Q1900" s="5"/>
      <c r="R1900" s="5"/>
      <c r="S1900" s="1"/>
      <c r="Z1900" s="6"/>
    </row>
    <row r="1901" spans="17:26" x14ac:dyDescent="0.25">
      <c r="Q1901" s="5"/>
      <c r="R1901" s="5"/>
      <c r="S1901" s="1"/>
      <c r="Z1901" s="6"/>
    </row>
    <row r="1902" spans="17:26" x14ac:dyDescent="0.25">
      <c r="Q1902" s="5"/>
      <c r="R1902" s="5"/>
      <c r="S1902" s="1"/>
      <c r="Z1902" s="6"/>
    </row>
    <row r="1903" spans="17:26" x14ac:dyDescent="0.25">
      <c r="Q1903" s="5"/>
      <c r="R1903" s="5"/>
      <c r="S1903" s="1"/>
      <c r="Z1903" s="6"/>
    </row>
    <row r="1904" spans="17:26" x14ac:dyDescent="0.25">
      <c r="Q1904" s="5"/>
      <c r="R1904" s="5"/>
      <c r="S1904" s="1"/>
      <c r="Z1904" s="6"/>
    </row>
    <row r="1905" spans="17:26" x14ac:dyDescent="0.25">
      <c r="Q1905" s="5"/>
      <c r="R1905" s="5"/>
      <c r="S1905" s="1"/>
      <c r="Z1905" s="6"/>
    </row>
    <row r="1906" spans="17:26" x14ac:dyDescent="0.25">
      <c r="Q1906" s="5"/>
      <c r="R1906" s="5"/>
      <c r="S1906" s="1"/>
      <c r="Z1906" s="6"/>
    </row>
    <row r="1907" spans="17:26" x14ac:dyDescent="0.25">
      <c r="Q1907" s="5"/>
      <c r="R1907" s="5"/>
      <c r="S1907" s="1"/>
      <c r="Z1907" s="6"/>
    </row>
    <row r="1908" spans="17:26" x14ac:dyDescent="0.25">
      <c r="Q1908" s="5"/>
      <c r="R1908" s="5"/>
      <c r="S1908" s="1"/>
      <c r="Z1908" s="6"/>
    </row>
    <row r="1909" spans="17:26" x14ac:dyDescent="0.25">
      <c r="Q1909" s="5"/>
      <c r="R1909" s="5"/>
      <c r="S1909" s="1"/>
      <c r="Z1909" s="6"/>
    </row>
    <row r="1910" spans="17:26" x14ac:dyDescent="0.25">
      <c r="Q1910" s="5"/>
      <c r="R1910" s="5"/>
      <c r="S1910" s="1"/>
      <c r="Z1910" s="6"/>
    </row>
    <row r="1911" spans="17:26" x14ac:dyDescent="0.25">
      <c r="Q1911" s="5"/>
      <c r="R1911" s="5"/>
      <c r="S1911" s="1"/>
      <c r="Z1911" s="6"/>
    </row>
    <row r="1912" spans="17:26" x14ac:dyDescent="0.25">
      <c r="Q1912" s="5"/>
      <c r="R1912" s="5"/>
      <c r="S1912" s="1"/>
      <c r="Z1912" s="6"/>
    </row>
    <row r="1913" spans="17:26" x14ac:dyDescent="0.25">
      <c r="Q1913" s="5"/>
      <c r="R1913" s="5"/>
      <c r="S1913" s="1"/>
      <c r="Z1913" s="6"/>
    </row>
    <row r="1914" spans="17:26" x14ac:dyDescent="0.25">
      <c r="Q1914" s="5"/>
      <c r="R1914" s="5"/>
      <c r="S1914" s="1"/>
      <c r="Z1914" s="6"/>
    </row>
    <row r="1915" spans="17:26" x14ac:dyDescent="0.25">
      <c r="Q1915" s="5"/>
      <c r="R1915" s="5"/>
      <c r="S1915" s="1"/>
      <c r="Z1915" s="6"/>
    </row>
    <row r="1916" spans="17:26" x14ac:dyDescent="0.25">
      <c r="Q1916" s="5"/>
      <c r="R1916" s="5"/>
      <c r="S1916" s="1"/>
      <c r="Z1916" s="6"/>
    </row>
    <row r="1917" spans="17:26" x14ac:dyDescent="0.25">
      <c r="Q1917" s="5"/>
      <c r="R1917" s="5"/>
      <c r="S1917" s="1"/>
      <c r="Z1917" s="6"/>
    </row>
    <row r="1918" spans="17:26" x14ac:dyDescent="0.25">
      <c r="Q1918" s="5"/>
      <c r="R1918" s="5"/>
      <c r="S1918" s="1"/>
      <c r="Z1918" s="6"/>
    </row>
    <row r="1919" spans="17:26" x14ac:dyDescent="0.25">
      <c r="Q1919" s="5"/>
      <c r="R1919" s="5"/>
      <c r="S1919" s="1"/>
      <c r="Z1919" s="6"/>
    </row>
    <row r="1920" spans="17:26" x14ac:dyDescent="0.25">
      <c r="Q1920" s="5"/>
      <c r="R1920" s="5"/>
      <c r="S1920" s="1"/>
      <c r="Z1920" s="6"/>
    </row>
    <row r="1921" spans="17:26" x14ac:dyDescent="0.25">
      <c r="Q1921" s="5"/>
      <c r="R1921" s="5"/>
      <c r="S1921" s="1"/>
      <c r="Z1921" s="6"/>
    </row>
    <row r="1922" spans="17:26" x14ac:dyDescent="0.25">
      <c r="Q1922" s="5"/>
      <c r="R1922" s="5"/>
      <c r="S1922" s="1"/>
      <c r="Z1922" s="6"/>
    </row>
    <row r="1923" spans="17:26" x14ac:dyDescent="0.25">
      <c r="Q1923" s="5"/>
      <c r="R1923" s="5"/>
      <c r="S1923" s="1"/>
      <c r="Z1923" s="6"/>
    </row>
    <row r="1924" spans="17:26" x14ac:dyDescent="0.25">
      <c r="Q1924" s="5"/>
      <c r="R1924" s="5"/>
      <c r="S1924" s="1"/>
      <c r="Z1924" s="6"/>
    </row>
    <row r="1925" spans="17:26" x14ac:dyDescent="0.25">
      <c r="Q1925" s="5"/>
      <c r="R1925" s="5"/>
      <c r="S1925" s="1"/>
      <c r="Z1925" s="6"/>
    </row>
    <row r="1926" spans="17:26" x14ac:dyDescent="0.25">
      <c r="Q1926" s="5"/>
      <c r="R1926" s="5"/>
      <c r="S1926" s="1"/>
      <c r="Z1926" s="6"/>
    </row>
    <row r="1927" spans="17:26" x14ac:dyDescent="0.25">
      <c r="Q1927" s="5"/>
      <c r="R1927" s="5"/>
      <c r="S1927" s="1"/>
      <c r="Z1927" s="6"/>
    </row>
    <row r="1928" spans="17:26" x14ac:dyDescent="0.25">
      <c r="Q1928" s="5"/>
      <c r="R1928" s="5"/>
      <c r="S1928" s="1"/>
      <c r="Z1928" s="6"/>
    </row>
    <row r="1929" spans="17:26" x14ac:dyDescent="0.25">
      <c r="Q1929" s="5"/>
      <c r="R1929" s="5"/>
      <c r="S1929" s="1"/>
      <c r="Z1929" s="6"/>
    </row>
    <row r="1930" spans="17:26" x14ac:dyDescent="0.25">
      <c r="Q1930" s="5"/>
      <c r="R1930" s="5"/>
      <c r="S1930" s="1"/>
      <c r="Z1930" s="6"/>
    </row>
    <row r="1931" spans="17:26" x14ac:dyDescent="0.25">
      <c r="Q1931" s="5"/>
      <c r="R1931" s="5"/>
      <c r="S1931" s="1"/>
      <c r="Z1931" s="6"/>
    </row>
    <row r="1932" spans="17:26" x14ac:dyDescent="0.25">
      <c r="Q1932" s="5"/>
      <c r="R1932" s="5"/>
      <c r="S1932" s="1"/>
      <c r="Z1932" s="6"/>
    </row>
    <row r="1933" spans="17:26" x14ac:dyDescent="0.25">
      <c r="Q1933" s="5"/>
      <c r="R1933" s="5"/>
      <c r="S1933" s="1"/>
      <c r="Z1933" s="6"/>
    </row>
    <row r="1934" spans="17:26" x14ac:dyDescent="0.25">
      <c r="Q1934" s="5"/>
      <c r="R1934" s="5"/>
      <c r="S1934" s="1"/>
      <c r="Z1934" s="6"/>
    </row>
    <row r="1935" spans="17:26" x14ac:dyDescent="0.25">
      <c r="Q1935" s="5"/>
      <c r="R1935" s="5"/>
      <c r="S1935" s="1"/>
      <c r="Z1935" s="6"/>
    </row>
    <row r="1936" spans="17:26" x14ac:dyDescent="0.25">
      <c r="Q1936" s="5"/>
      <c r="R1936" s="5"/>
      <c r="S1936" s="1"/>
      <c r="Z1936" s="6"/>
    </row>
    <row r="1937" spans="17:26" x14ac:dyDescent="0.25">
      <c r="Q1937" s="5"/>
      <c r="R1937" s="5"/>
      <c r="S1937" s="1"/>
      <c r="Z1937" s="6"/>
    </row>
    <row r="1938" spans="17:26" x14ac:dyDescent="0.25">
      <c r="Q1938" s="5"/>
      <c r="R1938" s="5"/>
      <c r="S1938" s="1"/>
      <c r="Z1938" s="6"/>
    </row>
    <row r="1939" spans="17:26" x14ac:dyDescent="0.25">
      <c r="Q1939" s="5"/>
      <c r="R1939" s="5"/>
      <c r="S1939" s="1"/>
      <c r="Z1939" s="6"/>
    </row>
    <row r="1940" spans="17:26" x14ac:dyDescent="0.25">
      <c r="Q1940" s="5"/>
      <c r="R1940" s="5"/>
      <c r="S1940" s="1"/>
      <c r="Z1940" s="6"/>
    </row>
    <row r="1941" spans="17:26" x14ac:dyDescent="0.25">
      <c r="Q1941" s="5"/>
      <c r="R1941" s="5"/>
      <c r="S1941" s="1"/>
      <c r="Z1941" s="6"/>
    </row>
    <row r="1942" spans="17:26" x14ac:dyDescent="0.25">
      <c r="Q1942" s="5"/>
      <c r="R1942" s="5"/>
      <c r="S1942" s="1"/>
      <c r="Z1942" s="6"/>
    </row>
    <row r="1943" spans="17:26" x14ac:dyDescent="0.25">
      <c r="Q1943" s="5"/>
      <c r="R1943" s="5"/>
      <c r="S1943" s="1"/>
      <c r="Z1943" s="6"/>
    </row>
    <row r="1944" spans="17:26" x14ac:dyDescent="0.25">
      <c r="Q1944" s="5"/>
      <c r="R1944" s="5"/>
      <c r="S1944" s="1"/>
      <c r="Z1944" s="6"/>
    </row>
    <row r="1945" spans="17:26" x14ac:dyDescent="0.25">
      <c r="Q1945" s="5"/>
      <c r="R1945" s="5"/>
      <c r="S1945" s="1"/>
      <c r="Z1945" s="6"/>
    </row>
    <row r="1946" spans="17:26" x14ac:dyDescent="0.25">
      <c r="Q1946" s="5"/>
      <c r="R1946" s="5"/>
      <c r="S1946" s="1"/>
      <c r="Z1946" s="6"/>
    </row>
    <row r="1947" spans="17:26" x14ac:dyDescent="0.25">
      <c r="Q1947" s="5"/>
      <c r="R1947" s="5"/>
      <c r="S1947" s="1"/>
      <c r="Z1947" s="6"/>
    </row>
    <row r="1948" spans="17:26" x14ac:dyDescent="0.25">
      <c r="Q1948" s="5"/>
      <c r="R1948" s="5"/>
      <c r="S1948" s="1"/>
      <c r="Z1948" s="6"/>
    </row>
    <row r="1949" spans="17:26" x14ac:dyDescent="0.25">
      <c r="Q1949" s="5"/>
      <c r="R1949" s="5"/>
      <c r="S1949" s="1"/>
      <c r="Z1949" s="6"/>
    </row>
    <row r="1950" spans="17:26" x14ac:dyDescent="0.25">
      <c r="Q1950" s="5"/>
      <c r="R1950" s="5"/>
      <c r="S1950" s="1"/>
      <c r="Z1950" s="6"/>
    </row>
    <row r="1951" spans="17:26" x14ac:dyDescent="0.25">
      <c r="Q1951" s="5"/>
      <c r="R1951" s="5"/>
      <c r="S1951" s="1"/>
      <c r="Z1951" s="6"/>
    </row>
    <row r="1952" spans="17:26" x14ac:dyDescent="0.25">
      <c r="Q1952" s="5"/>
      <c r="R1952" s="5"/>
      <c r="S1952" s="1"/>
      <c r="Z1952" s="6"/>
    </row>
    <row r="1953" spans="17:26" x14ac:dyDescent="0.25">
      <c r="Q1953" s="5"/>
      <c r="R1953" s="5"/>
      <c r="S1953" s="1"/>
      <c r="Z1953" s="6"/>
    </row>
    <row r="1954" spans="17:26" x14ac:dyDescent="0.25">
      <c r="Q1954" s="5"/>
      <c r="R1954" s="5"/>
      <c r="S1954" s="1"/>
      <c r="Z1954" s="6"/>
    </row>
    <row r="1955" spans="17:26" x14ac:dyDescent="0.25">
      <c r="Q1955" s="5"/>
      <c r="R1955" s="5"/>
      <c r="S1955" s="1"/>
      <c r="Z1955" s="6"/>
    </row>
    <row r="1956" spans="17:26" x14ac:dyDescent="0.25">
      <c r="Q1956" s="5"/>
      <c r="R1956" s="5"/>
      <c r="S1956" s="1"/>
      <c r="Z1956" s="6"/>
    </row>
    <row r="1957" spans="17:26" x14ac:dyDescent="0.25">
      <c r="Q1957" s="5"/>
      <c r="R1957" s="5"/>
      <c r="S1957" s="1"/>
      <c r="Z1957" s="6"/>
    </row>
    <row r="1958" spans="17:26" x14ac:dyDescent="0.25">
      <c r="Q1958" s="5"/>
      <c r="R1958" s="5"/>
      <c r="S1958" s="1"/>
      <c r="Z1958" s="6"/>
    </row>
    <row r="1959" spans="17:26" x14ac:dyDescent="0.25">
      <c r="Q1959" s="5"/>
      <c r="R1959" s="5"/>
      <c r="S1959" s="1"/>
      <c r="Z1959" s="6"/>
    </row>
    <row r="1960" spans="17:26" x14ac:dyDescent="0.25">
      <c r="Q1960" s="5"/>
      <c r="R1960" s="5"/>
      <c r="S1960" s="1"/>
      <c r="Z1960" s="6"/>
    </row>
    <row r="1961" spans="17:26" x14ac:dyDescent="0.25">
      <c r="Q1961" s="5"/>
      <c r="R1961" s="5"/>
      <c r="S1961" s="1"/>
      <c r="Z1961" s="6"/>
    </row>
    <row r="1962" spans="17:26" x14ac:dyDescent="0.25">
      <c r="Q1962" s="5"/>
      <c r="R1962" s="5"/>
      <c r="S1962" s="1"/>
      <c r="Z1962" s="6"/>
    </row>
    <row r="1963" spans="17:26" x14ac:dyDescent="0.25">
      <c r="Q1963" s="5"/>
      <c r="R1963" s="5"/>
      <c r="S1963" s="1"/>
      <c r="Z1963" s="6"/>
    </row>
    <row r="1964" spans="17:26" x14ac:dyDescent="0.25">
      <c r="Q1964" s="5"/>
      <c r="R1964" s="5"/>
      <c r="S1964" s="1"/>
      <c r="Z1964" s="6"/>
    </row>
    <row r="1965" spans="17:26" x14ac:dyDescent="0.25">
      <c r="Q1965" s="5"/>
      <c r="R1965" s="5"/>
      <c r="S1965" s="1"/>
      <c r="Z1965" s="6"/>
    </row>
    <row r="1966" spans="17:26" x14ac:dyDescent="0.25">
      <c r="Q1966" s="5"/>
      <c r="R1966" s="5"/>
      <c r="S1966" s="1"/>
      <c r="Z1966" s="6"/>
    </row>
    <row r="1967" spans="17:26" x14ac:dyDescent="0.25">
      <c r="Q1967" s="5"/>
      <c r="R1967" s="5"/>
      <c r="S1967" s="1"/>
      <c r="Z1967" s="6"/>
    </row>
    <row r="1968" spans="17:26" x14ac:dyDescent="0.25">
      <c r="Q1968" s="5"/>
      <c r="R1968" s="5"/>
      <c r="S1968" s="1"/>
      <c r="Z1968" s="6"/>
    </row>
    <row r="1969" spans="17:26" x14ac:dyDescent="0.25">
      <c r="Q1969" s="5"/>
      <c r="R1969" s="5"/>
      <c r="S1969" s="1"/>
      <c r="Z1969" s="6"/>
    </row>
    <row r="1970" spans="17:26" x14ac:dyDescent="0.25">
      <c r="Q1970" s="5"/>
      <c r="R1970" s="5"/>
      <c r="S1970" s="1"/>
      <c r="Z1970" s="6"/>
    </row>
    <row r="1971" spans="17:26" x14ac:dyDescent="0.25">
      <c r="Q1971" s="5"/>
      <c r="R1971" s="5"/>
      <c r="S1971" s="1"/>
      <c r="Z1971" s="6"/>
    </row>
    <row r="1972" spans="17:26" x14ac:dyDescent="0.25">
      <c r="Q1972" s="5"/>
      <c r="R1972" s="5"/>
      <c r="S1972" s="1"/>
      <c r="Z1972" s="6"/>
    </row>
    <row r="1973" spans="17:26" x14ac:dyDescent="0.25">
      <c r="Q1973" s="5"/>
      <c r="R1973" s="5"/>
      <c r="S1973" s="1"/>
      <c r="Z1973" s="6"/>
    </row>
    <row r="1974" spans="17:26" x14ac:dyDescent="0.25">
      <c r="Q1974" s="5"/>
      <c r="R1974" s="5"/>
      <c r="S1974" s="1"/>
      <c r="Z1974" s="6"/>
    </row>
    <row r="1975" spans="17:26" x14ac:dyDescent="0.25">
      <c r="Q1975" s="5"/>
      <c r="R1975" s="5"/>
      <c r="S1975" s="1"/>
      <c r="Z1975" s="6"/>
    </row>
    <row r="1976" spans="17:26" x14ac:dyDescent="0.25">
      <c r="Q1976" s="5"/>
      <c r="R1976" s="5"/>
      <c r="S1976" s="1"/>
      <c r="Z1976" s="6"/>
    </row>
    <row r="1977" spans="17:26" x14ac:dyDescent="0.25">
      <c r="Q1977" s="5"/>
      <c r="R1977" s="5"/>
      <c r="S1977" s="1"/>
      <c r="Z1977" s="6"/>
    </row>
    <row r="1978" spans="17:26" x14ac:dyDescent="0.25">
      <c r="Q1978" s="5"/>
      <c r="R1978" s="5"/>
      <c r="S1978" s="1"/>
      <c r="Z1978" s="6"/>
    </row>
    <row r="1979" spans="17:26" x14ac:dyDescent="0.25">
      <c r="Q1979" s="5"/>
      <c r="R1979" s="5"/>
      <c r="S1979" s="1"/>
      <c r="Z1979" s="6"/>
    </row>
    <row r="1980" spans="17:26" x14ac:dyDescent="0.25">
      <c r="Q1980" s="5"/>
      <c r="R1980" s="5"/>
      <c r="S1980" s="1"/>
      <c r="Z1980" s="6"/>
    </row>
    <row r="1981" spans="17:26" x14ac:dyDescent="0.25">
      <c r="Q1981" s="5"/>
      <c r="R1981" s="5"/>
      <c r="S1981" s="1"/>
      <c r="Z1981" s="6"/>
    </row>
    <row r="1982" spans="17:26" x14ac:dyDescent="0.25">
      <c r="Q1982" s="5"/>
      <c r="R1982" s="5"/>
      <c r="S1982" s="1"/>
      <c r="Z1982" s="6"/>
    </row>
    <row r="1983" spans="17:26" x14ac:dyDescent="0.25">
      <c r="Q1983" s="5"/>
      <c r="R1983" s="5"/>
      <c r="S1983" s="1"/>
      <c r="Z1983" s="6"/>
    </row>
    <row r="1984" spans="17:26" x14ac:dyDescent="0.25">
      <c r="Q1984" s="5"/>
      <c r="R1984" s="5"/>
      <c r="S1984" s="1"/>
      <c r="Z1984" s="6"/>
    </row>
    <row r="1985" spans="17:26" x14ac:dyDescent="0.25">
      <c r="Q1985" s="5"/>
      <c r="R1985" s="5"/>
      <c r="S1985" s="1"/>
      <c r="Z1985" s="6"/>
    </row>
    <row r="1986" spans="17:26" x14ac:dyDescent="0.25">
      <c r="Q1986" s="5"/>
      <c r="R1986" s="5"/>
      <c r="S1986" s="1"/>
      <c r="Z1986" s="6"/>
    </row>
    <row r="1987" spans="17:26" x14ac:dyDescent="0.25">
      <c r="Q1987" s="5"/>
      <c r="R1987" s="5"/>
      <c r="S1987" s="1"/>
      <c r="Z1987" s="6"/>
    </row>
    <row r="1988" spans="17:26" x14ac:dyDescent="0.25">
      <c r="Q1988" s="5"/>
      <c r="R1988" s="5"/>
      <c r="S1988" s="1"/>
      <c r="Z1988" s="6"/>
    </row>
    <row r="1989" spans="17:26" x14ac:dyDescent="0.25">
      <c r="Q1989" s="5"/>
      <c r="R1989" s="5"/>
      <c r="S1989" s="1"/>
      <c r="Z1989" s="6"/>
    </row>
    <row r="1990" spans="17:26" x14ac:dyDescent="0.25">
      <c r="Q1990" s="5"/>
      <c r="R1990" s="5"/>
      <c r="S1990" s="1"/>
      <c r="Z1990" s="6"/>
    </row>
    <row r="1991" spans="17:26" x14ac:dyDescent="0.25">
      <c r="Q1991" s="5"/>
      <c r="R1991" s="5"/>
      <c r="S1991" s="1"/>
      <c r="Z1991" s="6"/>
    </row>
    <row r="1992" spans="17:26" x14ac:dyDescent="0.25">
      <c r="Q1992" s="5"/>
      <c r="R1992" s="5"/>
      <c r="S1992" s="1"/>
      <c r="Z1992" s="6"/>
    </row>
    <row r="1993" spans="17:26" x14ac:dyDescent="0.25">
      <c r="Q1993" s="5"/>
      <c r="R1993" s="5"/>
      <c r="S1993" s="1"/>
      <c r="Z1993" s="6"/>
    </row>
    <row r="1994" spans="17:26" x14ac:dyDescent="0.25">
      <c r="Q1994" s="5"/>
      <c r="R1994" s="5"/>
      <c r="S1994" s="1"/>
      <c r="Z1994" s="6"/>
    </row>
    <row r="1995" spans="17:26" x14ac:dyDescent="0.25">
      <c r="Q1995" s="5"/>
      <c r="R1995" s="5"/>
      <c r="S1995" s="1"/>
      <c r="Z1995" s="6"/>
    </row>
    <row r="1996" spans="17:26" x14ac:dyDescent="0.25">
      <c r="Q1996" s="5"/>
      <c r="R1996" s="5"/>
      <c r="S1996" s="1"/>
      <c r="Z1996" s="6"/>
    </row>
    <row r="1997" spans="17:26" x14ac:dyDescent="0.25">
      <c r="Q1997" s="5"/>
      <c r="R1997" s="5"/>
      <c r="S1997" s="1"/>
      <c r="Z1997" s="6"/>
    </row>
    <row r="1998" spans="17:26" x14ac:dyDescent="0.25">
      <c r="Q1998" s="5"/>
      <c r="R1998" s="5"/>
      <c r="S1998" s="1"/>
      <c r="Z1998" s="6"/>
    </row>
    <row r="1999" spans="17:26" x14ac:dyDescent="0.25">
      <c r="Q1999" s="5"/>
      <c r="R1999" s="5"/>
      <c r="S1999" s="1"/>
      <c r="Z1999" s="6"/>
    </row>
    <row r="2000" spans="17:26" x14ac:dyDescent="0.25">
      <c r="Q2000" s="5"/>
      <c r="R2000" s="5"/>
      <c r="S2000" s="1"/>
      <c r="Z2000" s="6"/>
    </row>
    <row r="2001" spans="17:26" x14ac:dyDescent="0.25">
      <c r="Q2001" s="5"/>
      <c r="R2001" s="5"/>
      <c r="S2001" s="1"/>
      <c r="Z2001" s="6"/>
    </row>
    <row r="2002" spans="17:26" x14ac:dyDescent="0.25">
      <c r="Q2002" s="5"/>
      <c r="R2002" s="5"/>
      <c r="S2002" s="1"/>
      <c r="Z2002" s="6"/>
    </row>
    <row r="2003" spans="17:26" x14ac:dyDescent="0.25">
      <c r="Q2003" s="5"/>
      <c r="R2003" s="5"/>
      <c r="S2003" s="1"/>
      <c r="Z2003" s="6"/>
    </row>
    <row r="2004" spans="17:26" x14ac:dyDescent="0.25">
      <c r="Q2004" s="5"/>
      <c r="R2004" s="5"/>
      <c r="S2004" s="1"/>
      <c r="Z2004" s="6"/>
    </row>
    <row r="2005" spans="17:26" x14ac:dyDescent="0.25">
      <c r="Q2005" s="5"/>
      <c r="R2005" s="5"/>
      <c r="S2005" s="1"/>
      <c r="Z2005" s="6"/>
    </row>
    <row r="2006" spans="17:26" x14ac:dyDescent="0.25">
      <c r="Q2006" s="5"/>
      <c r="R2006" s="5"/>
      <c r="S2006" s="1"/>
      <c r="Z2006" s="6"/>
    </row>
    <row r="2007" spans="17:26" x14ac:dyDescent="0.25">
      <c r="Q2007" s="5"/>
      <c r="R2007" s="5"/>
      <c r="S2007" s="1"/>
      <c r="Z2007" s="6"/>
    </row>
    <row r="2008" spans="17:26" x14ac:dyDescent="0.25">
      <c r="Q2008" s="5"/>
      <c r="R2008" s="5"/>
      <c r="S2008" s="1"/>
      <c r="Z2008" s="6"/>
    </row>
    <row r="2009" spans="17:26" x14ac:dyDescent="0.25">
      <c r="Q2009" s="5"/>
      <c r="R2009" s="5"/>
      <c r="S2009" s="1"/>
      <c r="Z2009" s="6"/>
    </row>
    <row r="2010" spans="17:26" x14ac:dyDescent="0.25">
      <c r="Q2010" s="5"/>
      <c r="R2010" s="5"/>
      <c r="S2010" s="1"/>
      <c r="Z2010" s="6"/>
    </row>
    <row r="2011" spans="17:26" x14ac:dyDescent="0.25">
      <c r="Q2011" s="5"/>
      <c r="R2011" s="5"/>
      <c r="S2011" s="1"/>
      <c r="Z2011" s="6"/>
    </row>
    <row r="2012" spans="17:26" x14ac:dyDescent="0.25">
      <c r="Q2012" s="5"/>
      <c r="R2012" s="5"/>
      <c r="S2012" s="1"/>
      <c r="Z2012" s="6"/>
    </row>
    <row r="2013" spans="17:26" x14ac:dyDescent="0.25">
      <c r="Q2013" s="5"/>
      <c r="R2013" s="5"/>
      <c r="S2013" s="1"/>
      <c r="Z2013" s="6"/>
    </row>
    <row r="2014" spans="17:26" x14ac:dyDescent="0.25">
      <c r="Q2014" s="5"/>
      <c r="R2014" s="5"/>
      <c r="S2014" s="1"/>
      <c r="Z2014" s="6"/>
    </row>
    <row r="2015" spans="17:26" x14ac:dyDescent="0.25">
      <c r="Q2015" s="5"/>
      <c r="R2015" s="5"/>
      <c r="S2015" s="1"/>
      <c r="Z2015" s="6"/>
    </row>
    <row r="2016" spans="17:26" x14ac:dyDescent="0.25">
      <c r="Q2016" s="5"/>
      <c r="R2016" s="5"/>
      <c r="S2016" s="1"/>
      <c r="Z2016" s="6"/>
    </row>
    <row r="2017" spans="17:26" x14ac:dyDescent="0.25">
      <c r="Q2017" s="5"/>
      <c r="R2017" s="5"/>
      <c r="S2017" s="1"/>
      <c r="Z2017" s="6"/>
    </row>
    <row r="2018" spans="17:26" x14ac:dyDescent="0.25">
      <c r="Q2018" s="5"/>
      <c r="R2018" s="5"/>
      <c r="S2018" s="1"/>
      <c r="Z2018" s="6"/>
    </row>
    <row r="2019" spans="17:26" x14ac:dyDescent="0.25">
      <c r="Q2019" s="5"/>
      <c r="R2019" s="5"/>
      <c r="S2019" s="1"/>
      <c r="Z2019" s="6"/>
    </row>
    <row r="2020" spans="17:26" x14ac:dyDescent="0.25">
      <c r="Q2020" s="5"/>
      <c r="R2020" s="5"/>
      <c r="S2020" s="1"/>
      <c r="Z2020" s="6"/>
    </row>
    <row r="2021" spans="17:26" x14ac:dyDescent="0.25">
      <c r="Q2021" s="5"/>
      <c r="R2021" s="5"/>
      <c r="S2021" s="1"/>
      <c r="Z2021" s="6"/>
    </row>
    <row r="2022" spans="17:26" x14ac:dyDescent="0.25">
      <c r="Q2022" s="5"/>
      <c r="R2022" s="5"/>
      <c r="S2022" s="1"/>
      <c r="Z2022" s="6"/>
    </row>
    <row r="2023" spans="17:26" x14ac:dyDescent="0.25">
      <c r="Q2023" s="5"/>
      <c r="R2023" s="5"/>
      <c r="S2023" s="1"/>
      <c r="Z2023" s="6"/>
    </row>
    <row r="2024" spans="17:26" x14ac:dyDescent="0.25">
      <c r="Q2024" s="5"/>
      <c r="R2024" s="5"/>
      <c r="S2024" s="1"/>
      <c r="Z2024" s="6"/>
    </row>
    <row r="2025" spans="17:26" x14ac:dyDescent="0.25">
      <c r="Q2025" s="5"/>
      <c r="R2025" s="5"/>
      <c r="S2025" s="1"/>
      <c r="Z2025" s="6"/>
    </row>
    <row r="2026" spans="17:26" x14ac:dyDescent="0.25">
      <c r="Q2026" s="5"/>
      <c r="R2026" s="5"/>
      <c r="S2026" s="1"/>
      <c r="Z2026" s="6"/>
    </row>
    <row r="2027" spans="17:26" x14ac:dyDescent="0.25">
      <c r="Q2027" s="5"/>
      <c r="R2027" s="5"/>
      <c r="S2027" s="1"/>
      <c r="Z2027" s="6"/>
    </row>
    <row r="2028" spans="17:26" x14ac:dyDescent="0.25">
      <c r="Q2028" s="5"/>
      <c r="R2028" s="5"/>
      <c r="S2028" s="1"/>
      <c r="Z2028" s="6"/>
    </row>
    <row r="2029" spans="17:26" x14ac:dyDescent="0.25">
      <c r="Q2029" s="5"/>
      <c r="R2029" s="5"/>
      <c r="S2029" s="1"/>
      <c r="Z2029" s="6"/>
    </row>
    <row r="2030" spans="17:26" x14ac:dyDescent="0.25">
      <c r="Q2030" s="5"/>
      <c r="R2030" s="5"/>
      <c r="S2030" s="1"/>
      <c r="Z2030" s="6"/>
    </row>
    <row r="2031" spans="17:26" x14ac:dyDescent="0.25">
      <c r="Q2031" s="5"/>
      <c r="R2031" s="5"/>
      <c r="S2031" s="1"/>
      <c r="Z2031" s="6"/>
    </row>
    <row r="2032" spans="17:26" x14ac:dyDescent="0.25">
      <c r="Q2032" s="5"/>
      <c r="R2032" s="5"/>
      <c r="S2032" s="1"/>
      <c r="Z2032" s="6"/>
    </row>
    <row r="2033" spans="17:26" x14ac:dyDescent="0.25">
      <c r="Q2033" s="5"/>
      <c r="R2033" s="5"/>
      <c r="S2033" s="1"/>
      <c r="Z2033" s="6"/>
    </row>
    <row r="2034" spans="17:26" x14ac:dyDescent="0.25">
      <c r="Q2034" s="5"/>
      <c r="R2034" s="5"/>
      <c r="S2034" s="1"/>
      <c r="Z2034" s="6"/>
    </row>
    <row r="2035" spans="17:26" x14ac:dyDescent="0.25">
      <c r="Q2035" s="5"/>
      <c r="R2035" s="5"/>
      <c r="S2035" s="1"/>
      <c r="Z2035" s="6"/>
    </row>
    <row r="2036" spans="17:26" x14ac:dyDescent="0.25">
      <c r="Q2036" s="5"/>
      <c r="R2036" s="5"/>
      <c r="S2036" s="1"/>
      <c r="Z2036" s="6"/>
    </row>
    <row r="2037" spans="17:26" x14ac:dyDescent="0.25">
      <c r="Q2037" s="5"/>
      <c r="R2037" s="5"/>
      <c r="S2037" s="1"/>
      <c r="Z2037" s="6"/>
    </row>
    <row r="2038" spans="17:26" x14ac:dyDescent="0.25">
      <c r="Q2038" s="5"/>
      <c r="R2038" s="5"/>
      <c r="S2038" s="1"/>
      <c r="Z2038" s="6"/>
    </row>
    <row r="2039" spans="17:26" x14ac:dyDescent="0.25">
      <c r="Q2039" s="5"/>
      <c r="R2039" s="5"/>
      <c r="S2039" s="1"/>
      <c r="Z2039" s="6"/>
    </row>
    <row r="2040" spans="17:26" x14ac:dyDescent="0.25">
      <c r="Q2040" s="5"/>
      <c r="R2040" s="5"/>
      <c r="S2040" s="1"/>
      <c r="Z2040" s="6"/>
    </row>
    <row r="2041" spans="17:26" x14ac:dyDescent="0.25">
      <c r="Q2041" s="5"/>
      <c r="R2041" s="5"/>
      <c r="S2041" s="1"/>
      <c r="Z2041" s="6"/>
    </row>
    <row r="2042" spans="17:26" x14ac:dyDescent="0.25">
      <c r="Q2042" s="5"/>
      <c r="R2042" s="5"/>
      <c r="S2042" s="1"/>
      <c r="Z2042" s="6"/>
    </row>
    <row r="2043" spans="17:26" x14ac:dyDescent="0.25">
      <c r="Q2043" s="5"/>
      <c r="R2043" s="5"/>
      <c r="S2043" s="1"/>
      <c r="Z2043" s="6"/>
    </row>
    <row r="2044" spans="17:26" x14ac:dyDescent="0.25">
      <c r="Q2044" s="5"/>
      <c r="R2044" s="5"/>
      <c r="S2044" s="1"/>
      <c r="Z2044" s="6"/>
    </row>
    <row r="2045" spans="17:26" x14ac:dyDescent="0.25">
      <c r="Q2045" s="5"/>
      <c r="R2045" s="5"/>
      <c r="S2045" s="1"/>
      <c r="Z2045" s="6"/>
    </row>
    <row r="2046" spans="17:26" x14ac:dyDescent="0.25">
      <c r="Q2046" s="5"/>
      <c r="R2046" s="5"/>
      <c r="S2046" s="1"/>
      <c r="Z2046" s="6"/>
    </row>
    <row r="2047" spans="17:26" x14ac:dyDescent="0.25">
      <c r="Q2047" s="5"/>
      <c r="R2047" s="5"/>
      <c r="S2047" s="1"/>
      <c r="Z2047" s="6"/>
    </row>
    <row r="2048" spans="17:26" x14ac:dyDescent="0.25">
      <c r="Q2048" s="5"/>
      <c r="R2048" s="5"/>
      <c r="S2048" s="1"/>
      <c r="Z2048" s="6"/>
    </row>
    <row r="2049" spans="17:26" x14ac:dyDescent="0.25">
      <c r="Q2049" s="5"/>
      <c r="R2049" s="5"/>
      <c r="S2049" s="1"/>
      <c r="Z2049" s="6"/>
    </row>
    <row r="2050" spans="17:26" x14ac:dyDescent="0.25">
      <c r="Q2050" s="5"/>
      <c r="R2050" s="5"/>
      <c r="S2050" s="1"/>
      <c r="Z2050" s="6"/>
    </row>
    <row r="2051" spans="17:26" x14ac:dyDescent="0.25">
      <c r="Q2051" s="5"/>
      <c r="R2051" s="5"/>
      <c r="S2051" s="1"/>
      <c r="Z2051" s="6"/>
    </row>
    <row r="2052" spans="17:26" x14ac:dyDescent="0.25">
      <c r="Q2052" s="5"/>
      <c r="R2052" s="5"/>
      <c r="S2052" s="1"/>
      <c r="Z2052" s="6"/>
    </row>
    <row r="2053" spans="17:26" x14ac:dyDescent="0.25">
      <c r="Q2053" s="5"/>
      <c r="R2053" s="5"/>
      <c r="S2053" s="1"/>
      <c r="Z2053" s="6"/>
    </row>
    <row r="2054" spans="17:26" x14ac:dyDescent="0.25">
      <c r="Q2054" s="5"/>
      <c r="R2054" s="5"/>
      <c r="S2054" s="1"/>
      <c r="Z2054" s="6"/>
    </row>
    <row r="2055" spans="17:26" x14ac:dyDescent="0.25">
      <c r="Q2055" s="5"/>
      <c r="R2055" s="5"/>
      <c r="S2055" s="1"/>
      <c r="Z2055" s="6"/>
    </row>
    <row r="2056" spans="17:26" x14ac:dyDescent="0.25">
      <c r="Q2056" s="5"/>
      <c r="R2056" s="5"/>
      <c r="S2056" s="1"/>
      <c r="Z2056" s="6"/>
    </row>
    <row r="2057" spans="17:26" x14ac:dyDescent="0.25">
      <c r="Q2057" s="5"/>
      <c r="R2057" s="5"/>
      <c r="S2057" s="1"/>
      <c r="Z2057" s="6"/>
    </row>
    <row r="2058" spans="17:26" x14ac:dyDescent="0.25">
      <c r="Q2058" s="5"/>
      <c r="R2058" s="5"/>
      <c r="S2058" s="1"/>
      <c r="Z2058" s="6"/>
    </row>
    <row r="2059" spans="17:26" x14ac:dyDescent="0.25">
      <c r="Q2059" s="5"/>
      <c r="R2059" s="5"/>
      <c r="S2059" s="1"/>
      <c r="Z2059" s="6"/>
    </row>
    <row r="2060" spans="17:26" x14ac:dyDescent="0.25">
      <c r="Q2060" s="5"/>
      <c r="R2060" s="5"/>
      <c r="S2060" s="1"/>
      <c r="Z2060" s="6"/>
    </row>
    <row r="2061" spans="17:26" x14ac:dyDescent="0.25">
      <c r="Q2061" s="5"/>
      <c r="R2061" s="5"/>
      <c r="S2061" s="1"/>
      <c r="Z2061" s="6"/>
    </row>
    <row r="2062" spans="17:26" x14ac:dyDescent="0.25">
      <c r="Q2062" s="5"/>
      <c r="R2062" s="5"/>
      <c r="S2062" s="1"/>
      <c r="Z2062" s="6"/>
    </row>
    <row r="2063" spans="17:26" x14ac:dyDescent="0.25">
      <c r="Q2063" s="5"/>
      <c r="R2063" s="5"/>
      <c r="S2063" s="1"/>
      <c r="Z2063" s="6"/>
    </row>
    <row r="2064" spans="17:26" x14ac:dyDescent="0.25">
      <c r="Q2064" s="5"/>
      <c r="R2064" s="5"/>
      <c r="S2064" s="1"/>
      <c r="Z2064" s="6"/>
    </row>
    <row r="2065" spans="17:26" x14ac:dyDescent="0.25">
      <c r="Q2065" s="5"/>
      <c r="R2065" s="5"/>
      <c r="S2065" s="1"/>
      <c r="Z2065" s="6"/>
    </row>
    <row r="2066" spans="17:26" x14ac:dyDescent="0.25">
      <c r="Q2066" s="5"/>
      <c r="R2066" s="5"/>
      <c r="S2066" s="1"/>
      <c r="Z2066" s="6"/>
    </row>
    <row r="2067" spans="17:26" x14ac:dyDescent="0.25">
      <c r="Q2067" s="5"/>
      <c r="R2067" s="5"/>
      <c r="S2067" s="1"/>
      <c r="Z2067" s="6"/>
    </row>
    <row r="2068" spans="17:26" x14ac:dyDescent="0.25">
      <c r="Q2068" s="5"/>
      <c r="R2068" s="5"/>
      <c r="S2068" s="1"/>
      <c r="Z2068" s="6"/>
    </row>
    <row r="2069" spans="17:26" x14ac:dyDescent="0.25">
      <c r="Q2069" s="5"/>
      <c r="R2069" s="5"/>
      <c r="S2069" s="1"/>
      <c r="Z2069" s="6"/>
    </row>
    <row r="2070" spans="17:26" x14ac:dyDescent="0.25">
      <c r="Q2070" s="5"/>
      <c r="R2070" s="5"/>
      <c r="S2070" s="1"/>
      <c r="Z2070" s="6"/>
    </row>
    <row r="2071" spans="17:26" x14ac:dyDescent="0.25">
      <c r="Q2071" s="5"/>
      <c r="R2071" s="5"/>
      <c r="S2071" s="1"/>
      <c r="Z2071" s="6"/>
    </row>
    <row r="2072" spans="17:26" x14ac:dyDescent="0.25">
      <c r="Q2072" s="5"/>
      <c r="R2072" s="5"/>
      <c r="S2072" s="1"/>
      <c r="Z2072" s="6"/>
    </row>
    <row r="2073" spans="17:26" x14ac:dyDescent="0.25">
      <c r="Q2073" s="5"/>
      <c r="R2073" s="5"/>
      <c r="S2073" s="1"/>
      <c r="Z2073" s="6"/>
    </row>
    <row r="2074" spans="17:26" x14ac:dyDescent="0.25">
      <c r="Q2074" s="5"/>
      <c r="R2074" s="5"/>
      <c r="S2074" s="1"/>
      <c r="Z2074" s="6"/>
    </row>
    <row r="2075" spans="17:26" x14ac:dyDescent="0.25">
      <c r="Q2075" s="5"/>
      <c r="R2075" s="5"/>
      <c r="S2075" s="1"/>
      <c r="Z2075" s="6"/>
    </row>
    <row r="2076" spans="17:26" x14ac:dyDescent="0.25">
      <c r="Q2076" s="5"/>
      <c r="R2076" s="5"/>
      <c r="S2076" s="1"/>
      <c r="Z2076" s="6"/>
    </row>
    <row r="2077" spans="17:26" x14ac:dyDescent="0.25">
      <c r="Q2077" s="5"/>
      <c r="R2077" s="5"/>
      <c r="S2077" s="1"/>
      <c r="Z2077" s="6"/>
    </row>
    <row r="2078" spans="17:26" x14ac:dyDescent="0.25">
      <c r="Q2078" s="5"/>
      <c r="R2078" s="5"/>
      <c r="S2078" s="1"/>
      <c r="Z2078" s="6"/>
    </row>
    <row r="2079" spans="17:26" x14ac:dyDescent="0.25">
      <c r="Q2079" s="5"/>
      <c r="R2079" s="5"/>
      <c r="S2079" s="1"/>
      <c r="Z2079" s="6"/>
    </row>
    <row r="2080" spans="17:26" x14ac:dyDescent="0.25">
      <c r="Q2080" s="5"/>
      <c r="R2080" s="5"/>
      <c r="S2080" s="1"/>
      <c r="Z2080" s="6"/>
    </row>
    <row r="2081" spans="17:26" x14ac:dyDescent="0.25">
      <c r="Q2081" s="5"/>
      <c r="R2081" s="5"/>
      <c r="S2081" s="1"/>
      <c r="Z2081" s="6"/>
    </row>
    <row r="2082" spans="17:26" x14ac:dyDescent="0.25">
      <c r="Q2082" s="5"/>
      <c r="R2082" s="5"/>
      <c r="S2082" s="1"/>
      <c r="Z2082" s="6"/>
    </row>
    <row r="2083" spans="17:26" x14ac:dyDescent="0.25">
      <c r="Q2083" s="5"/>
      <c r="R2083" s="5"/>
      <c r="S2083" s="1"/>
      <c r="Z2083" s="6"/>
    </row>
    <row r="2084" spans="17:26" x14ac:dyDescent="0.25">
      <c r="Q2084" s="5"/>
      <c r="R2084" s="5"/>
      <c r="S2084" s="1"/>
      <c r="Z2084" s="6"/>
    </row>
    <row r="2085" spans="17:26" x14ac:dyDescent="0.25">
      <c r="Q2085" s="5"/>
      <c r="R2085" s="5"/>
      <c r="S2085" s="1"/>
      <c r="Z2085" s="6"/>
    </row>
    <row r="2086" spans="17:26" x14ac:dyDescent="0.25">
      <c r="Q2086" s="5"/>
      <c r="R2086" s="5"/>
      <c r="S2086" s="1"/>
      <c r="Z2086" s="6"/>
    </row>
    <row r="2087" spans="17:26" x14ac:dyDescent="0.25">
      <c r="Q2087" s="5"/>
      <c r="R2087" s="5"/>
      <c r="S2087" s="1"/>
      <c r="Z2087" s="6"/>
    </row>
    <row r="2088" spans="17:26" x14ac:dyDescent="0.25">
      <c r="Q2088" s="5"/>
      <c r="R2088" s="5"/>
      <c r="S2088" s="1"/>
      <c r="Z2088" s="6"/>
    </row>
    <row r="2089" spans="17:26" x14ac:dyDescent="0.25">
      <c r="Q2089" s="5"/>
      <c r="R2089" s="5"/>
      <c r="S2089" s="1"/>
      <c r="Z2089" s="6"/>
    </row>
    <row r="2090" spans="17:26" x14ac:dyDescent="0.25">
      <c r="Q2090" s="5"/>
      <c r="R2090" s="5"/>
      <c r="S2090" s="1"/>
      <c r="Z2090" s="6"/>
    </row>
    <row r="2091" spans="17:26" x14ac:dyDescent="0.25">
      <c r="Q2091" s="5"/>
      <c r="R2091" s="5"/>
      <c r="S2091" s="1"/>
      <c r="Z2091" s="6"/>
    </row>
    <row r="2092" spans="17:26" x14ac:dyDescent="0.25">
      <c r="Q2092" s="5"/>
      <c r="R2092" s="5"/>
      <c r="S2092" s="1"/>
      <c r="Z2092" s="6"/>
    </row>
    <row r="2093" spans="17:26" x14ac:dyDescent="0.25">
      <c r="Q2093" s="5"/>
      <c r="R2093" s="5"/>
      <c r="S2093" s="1"/>
      <c r="Z2093" s="6"/>
    </row>
    <row r="2094" spans="17:26" x14ac:dyDescent="0.25">
      <c r="Q2094" s="5"/>
      <c r="R2094" s="5"/>
      <c r="S2094" s="1"/>
      <c r="Z2094" s="6"/>
    </row>
    <row r="2095" spans="17:26" x14ac:dyDescent="0.25">
      <c r="Q2095" s="5"/>
      <c r="R2095" s="5"/>
      <c r="S2095" s="1"/>
      <c r="Z2095" s="6"/>
    </row>
    <row r="2096" spans="17:26" x14ac:dyDescent="0.25">
      <c r="Q2096" s="5"/>
      <c r="R2096" s="5"/>
      <c r="S2096" s="1"/>
      <c r="Z2096" s="6"/>
    </row>
    <row r="2097" spans="17:26" x14ac:dyDescent="0.25">
      <c r="Q2097" s="5"/>
      <c r="R2097" s="5"/>
      <c r="S2097" s="1"/>
      <c r="Z2097" s="6"/>
    </row>
    <row r="2098" spans="17:26" x14ac:dyDescent="0.25">
      <c r="Q2098" s="5"/>
      <c r="R2098" s="5"/>
      <c r="S2098" s="1"/>
      <c r="Z2098" s="6"/>
    </row>
    <row r="2099" spans="17:26" x14ac:dyDescent="0.25">
      <c r="Q2099" s="5"/>
      <c r="R2099" s="5"/>
      <c r="S2099" s="1"/>
      <c r="Z2099" s="6"/>
    </row>
    <row r="2100" spans="17:26" x14ac:dyDescent="0.25">
      <c r="Q2100" s="5"/>
      <c r="R2100" s="5"/>
      <c r="S2100" s="1"/>
      <c r="Z2100" s="6"/>
    </row>
    <row r="2101" spans="17:26" x14ac:dyDescent="0.25">
      <c r="Q2101" s="5"/>
      <c r="R2101" s="5"/>
      <c r="S2101" s="1"/>
      <c r="Z2101" s="6"/>
    </row>
    <row r="2102" spans="17:26" x14ac:dyDescent="0.25">
      <c r="Q2102" s="5"/>
      <c r="R2102" s="5"/>
      <c r="S2102" s="1"/>
      <c r="Z2102" s="6"/>
    </row>
    <row r="2103" spans="17:26" x14ac:dyDescent="0.25">
      <c r="Q2103" s="5"/>
      <c r="R2103" s="5"/>
      <c r="S2103" s="1"/>
      <c r="Z2103" s="6"/>
    </row>
    <row r="2104" spans="17:26" x14ac:dyDescent="0.25">
      <c r="Q2104" s="5"/>
      <c r="R2104" s="5"/>
      <c r="S2104" s="1"/>
      <c r="Z2104" s="6"/>
    </row>
    <row r="2105" spans="17:26" x14ac:dyDescent="0.25">
      <c r="Q2105" s="5"/>
      <c r="R2105" s="5"/>
      <c r="S2105" s="1"/>
      <c r="Z2105" s="6"/>
    </row>
    <row r="2106" spans="17:26" x14ac:dyDescent="0.25">
      <c r="Q2106" s="5"/>
      <c r="R2106" s="5"/>
      <c r="S2106" s="1"/>
      <c r="Z2106" s="6"/>
    </row>
    <row r="2107" spans="17:26" x14ac:dyDescent="0.25">
      <c r="Q2107" s="5"/>
      <c r="R2107" s="5"/>
      <c r="S2107" s="1"/>
      <c r="Z2107" s="6"/>
    </row>
    <row r="2108" spans="17:26" x14ac:dyDescent="0.25">
      <c r="Q2108" s="5"/>
      <c r="R2108" s="5"/>
      <c r="S2108" s="1"/>
      <c r="Z2108" s="6"/>
    </row>
    <row r="2109" spans="17:26" x14ac:dyDescent="0.25">
      <c r="Q2109" s="5"/>
      <c r="R2109" s="5"/>
      <c r="S2109" s="1"/>
      <c r="Z2109" s="6"/>
    </row>
    <row r="2110" spans="17:26" x14ac:dyDescent="0.25">
      <c r="Q2110" s="5"/>
      <c r="R2110" s="5"/>
      <c r="S2110" s="1"/>
      <c r="Z2110" s="6"/>
    </row>
    <row r="2111" spans="17:26" x14ac:dyDescent="0.25">
      <c r="Q2111" s="5"/>
      <c r="R2111" s="5"/>
      <c r="S2111" s="1"/>
      <c r="Z2111" s="6"/>
    </row>
    <row r="2112" spans="17:26" x14ac:dyDescent="0.25">
      <c r="Q2112" s="5"/>
      <c r="R2112" s="5"/>
      <c r="S2112" s="1"/>
      <c r="Z2112" s="6"/>
    </row>
    <row r="2113" spans="17:26" x14ac:dyDescent="0.25">
      <c r="Q2113" s="5"/>
      <c r="R2113" s="5"/>
      <c r="S2113" s="1"/>
      <c r="Z2113" s="6"/>
    </row>
    <row r="2114" spans="17:26" x14ac:dyDescent="0.25">
      <c r="Q2114" s="5"/>
      <c r="R2114" s="5"/>
      <c r="S2114" s="1"/>
      <c r="Z2114" s="6"/>
    </row>
    <row r="2115" spans="17:26" x14ac:dyDescent="0.25">
      <c r="Q2115" s="5"/>
      <c r="R2115" s="5"/>
      <c r="S2115" s="1"/>
      <c r="Z2115" s="6"/>
    </row>
    <row r="2116" spans="17:26" x14ac:dyDescent="0.25">
      <c r="Q2116" s="5"/>
      <c r="R2116" s="5"/>
      <c r="S2116" s="1"/>
      <c r="Z2116" s="6"/>
    </row>
    <row r="2117" spans="17:26" x14ac:dyDescent="0.25">
      <c r="Q2117" s="5"/>
      <c r="R2117" s="5"/>
      <c r="S2117" s="1"/>
      <c r="Z2117" s="6"/>
    </row>
    <row r="2118" spans="17:26" x14ac:dyDescent="0.25">
      <c r="Q2118" s="5"/>
      <c r="R2118" s="5"/>
      <c r="S2118" s="1"/>
      <c r="Z2118" s="6"/>
    </row>
    <row r="2119" spans="17:26" x14ac:dyDescent="0.25">
      <c r="Q2119" s="5"/>
      <c r="R2119" s="5"/>
      <c r="S2119" s="1"/>
      <c r="Z2119" s="6"/>
    </row>
    <row r="2120" spans="17:26" x14ac:dyDescent="0.25">
      <c r="Q2120" s="5"/>
      <c r="R2120" s="5"/>
      <c r="S2120" s="1"/>
      <c r="Z2120" s="6"/>
    </row>
    <row r="2121" spans="17:26" x14ac:dyDescent="0.25">
      <c r="Q2121" s="5"/>
      <c r="R2121" s="5"/>
      <c r="S2121" s="1"/>
      <c r="Z2121" s="6"/>
    </row>
    <row r="2122" spans="17:26" x14ac:dyDescent="0.25">
      <c r="Q2122" s="5"/>
      <c r="R2122" s="5"/>
      <c r="S2122" s="1"/>
      <c r="Z2122" s="6"/>
    </row>
    <row r="2123" spans="17:26" x14ac:dyDescent="0.25">
      <c r="Q2123" s="5"/>
      <c r="R2123" s="5"/>
      <c r="S2123" s="1"/>
      <c r="Z2123" s="6"/>
    </row>
    <row r="2124" spans="17:26" x14ac:dyDescent="0.25">
      <c r="Q2124" s="5"/>
      <c r="R2124" s="5"/>
      <c r="S2124" s="1"/>
      <c r="Z2124" s="6"/>
    </row>
    <row r="2125" spans="17:26" x14ac:dyDescent="0.25">
      <c r="Q2125" s="5"/>
      <c r="R2125" s="5"/>
      <c r="S2125" s="1"/>
      <c r="Z2125" s="6"/>
    </row>
    <row r="2126" spans="17:26" x14ac:dyDescent="0.25">
      <c r="Q2126" s="5"/>
      <c r="R2126" s="5"/>
      <c r="S2126" s="1"/>
      <c r="Z2126" s="6"/>
    </row>
    <row r="2127" spans="17:26" x14ac:dyDescent="0.25">
      <c r="Q2127" s="5"/>
      <c r="R2127" s="5"/>
      <c r="S2127" s="1"/>
      <c r="Z2127" s="6"/>
    </row>
    <row r="2128" spans="17:26" x14ac:dyDescent="0.25">
      <c r="Q2128" s="5"/>
      <c r="R2128" s="5"/>
      <c r="S2128" s="1"/>
      <c r="Z2128" s="6"/>
    </row>
    <row r="2129" spans="17:26" x14ac:dyDescent="0.25">
      <c r="Q2129" s="5"/>
      <c r="R2129" s="5"/>
      <c r="S2129" s="1"/>
      <c r="Z2129" s="6"/>
    </row>
    <row r="2130" spans="17:26" x14ac:dyDescent="0.25">
      <c r="Q2130" s="5"/>
      <c r="R2130" s="5"/>
      <c r="S2130" s="1"/>
      <c r="Z2130" s="6"/>
    </row>
    <row r="2131" spans="17:26" x14ac:dyDescent="0.25">
      <c r="Q2131" s="5"/>
      <c r="R2131" s="5"/>
      <c r="S2131" s="1"/>
      <c r="Z2131" s="6"/>
    </row>
    <row r="2132" spans="17:26" x14ac:dyDescent="0.25">
      <c r="Q2132" s="5"/>
      <c r="R2132" s="5"/>
      <c r="S2132" s="1"/>
      <c r="Z2132" s="6"/>
    </row>
    <row r="2133" spans="17:26" x14ac:dyDescent="0.25">
      <c r="Q2133" s="5"/>
      <c r="R2133" s="5"/>
      <c r="S2133" s="1"/>
      <c r="Z2133" s="6"/>
    </row>
    <row r="2134" spans="17:26" x14ac:dyDescent="0.25">
      <c r="Q2134" s="5"/>
      <c r="R2134" s="5"/>
      <c r="S2134" s="1"/>
      <c r="Z2134" s="6"/>
    </row>
    <row r="2135" spans="17:26" x14ac:dyDescent="0.25">
      <c r="Q2135" s="5"/>
      <c r="R2135" s="5"/>
      <c r="S2135" s="1"/>
      <c r="Z2135" s="6"/>
    </row>
    <row r="2136" spans="17:26" x14ac:dyDescent="0.25">
      <c r="Q2136" s="5"/>
      <c r="R2136" s="5"/>
      <c r="S2136" s="1"/>
      <c r="Z2136" s="6"/>
    </row>
    <row r="2137" spans="17:26" x14ac:dyDescent="0.25">
      <c r="Q2137" s="5"/>
      <c r="R2137" s="5"/>
      <c r="S2137" s="1"/>
      <c r="Z2137" s="6"/>
    </row>
    <row r="2138" spans="17:26" x14ac:dyDescent="0.25">
      <c r="Q2138" s="5"/>
      <c r="R2138" s="5"/>
      <c r="S2138" s="1"/>
      <c r="Z2138" s="6"/>
    </row>
    <row r="2139" spans="17:26" x14ac:dyDescent="0.25">
      <c r="Q2139" s="5"/>
      <c r="R2139" s="5"/>
      <c r="S2139" s="1"/>
      <c r="Z2139" s="6"/>
    </row>
    <row r="2140" spans="17:26" x14ac:dyDescent="0.25">
      <c r="Q2140" s="5"/>
      <c r="R2140" s="5"/>
      <c r="S2140" s="1"/>
      <c r="Z2140" s="6"/>
    </row>
    <row r="2141" spans="17:26" x14ac:dyDescent="0.25">
      <c r="Q2141" s="5"/>
      <c r="R2141" s="5"/>
      <c r="S2141" s="1"/>
      <c r="Z2141" s="6"/>
    </row>
    <row r="2142" spans="17:26" x14ac:dyDescent="0.25">
      <c r="Q2142" s="5"/>
      <c r="R2142" s="5"/>
      <c r="S2142" s="1"/>
      <c r="Z2142" s="6"/>
    </row>
    <row r="2143" spans="17:26" x14ac:dyDescent="0.25">
      <c r="Q2143" s="5"/>
      <c r="R2143" s="5"/>
      <c r="S2143" s="1"/>
      <c r="Z2143" s="6"/>
    </row>
    <row r="2144" spans="17:26" x14ac:dyDescent="0.25">
      <c r="Q2144" s="5"/>
      <c r="R2144" s="5"/>
      <c r="S2144" s="1"/>
      <c r="Z2144" s="6"/>
    </row>
    <row r="2145" spans="17:26" x14ac:dyDescent="0.25">
      <c r="Q2145" s="5"/>
      <c r="R2145" s="5"/>
      <c r="S2145" s="1"/>
      <c r="Z2145" s="6"/>
    </row>
    <row r="2146" spans="17:26" x14ac:dyDescent="0.25">
      <c r="Q2146" s="5"/>
      <c r="R2146" s="5"/>
      <c r="S2146" s="1"/>
      <c r="Z2146" s="6"/>
    </row>
    <row r="2147" spans="17:26" x14ac:dyDescent="0.25">
      <c r="Q2147" s="5"/>
      <c r="R2147" s="5"/>
      <c r="S2147" s="1"/>
      <c r="Z2147" s="6"/>
    </row>
    <row r="2148" spans="17:26" x14ac:dyDescent="0.25">
      <c r="Q2148" s="5"/>
      <c r="R2148" s="5"/>
      <c r="S2148" s="1"/>
      <c r="Z2148" s="6"/>
    </row>
    <row r="2149" spans="17:26" x14ac:dyDescent="0.25">
      <c r="Q2149" s="5"/>
      <c r="R2149" s="5"/>
      <c r="S2149" s="1"/>
      <c r="Z2149" s="6"/>
    </row>
    <row r="2150" spans="17:26" x14ac:dyDescent="0.25">
      <c r="Q2150" s="5"/>
      <c r="R2150" s="5"/>
      <c r="S2150" s="1"/>
      <c r="Z2150" s="6"/>
    </row>
    <row r="2151" spans="17:26" x14ac:dyDescent="0.25">
      <c r="Q2151" s="5"/>
      <c r="R2151" s="5"/>
      <c r="S2151" s="1"/>
      <c r="Z2151" s="6"/>
    </row>
    <row r="2152" spans="17:26" x14ac:dyDescent="0.25">
      <c r="Q2152" s="5"/>
      <c r="R2152" s="5"/>
      <c r="S2152" s="1"/>
      <c r="Z2152" s="6"/>
    </row>
    <row r="2153" spans="17:26" x14ac:dyDescent="0.25">
      <c r="Q2153" s="5"/>
      <c r="R2153" s="5"/>
      <c r="S2153" s="1"/>
      <c r="Z2153" s="6"/>
    </row>
    <row r="2154" spans="17:26" x14ac:dyDescent="0.25">
      <c r="Q2154" s="5"/>
      <c r="R2154" s="5"/>
      <c r="S2154" s="1"/>
      <c r="Z2154" s="6"/>
    </row>
    <row r="2155" spans="17:26" x14ac:dyDescent="0.25">
      <c r="Q2155" s="5"/>
      <c r="R2155" s="5"/>
      <c r="S2155" s="1"/>
      <c r="Z2155" s="6"/>
    </row>
    <row r="2156" spans="17:26" x14ac:dyDescent="0.25">
      <c r="Q2156" s="5"/>
      <c r="R2156" s="5"/>
      <c r="S2156" s="1"/>
      <c r="Z2156" s="6"/>
    </row>
    <row r="2157" spans="17:26" x14ac:dyDescent="0.25">
      <c r="Q2157" s="5"/>
      <c r="R2157" s="5"/>
      <c r="S2157" s="1"/>
      <c r="Z2157" s="6"/>
    </row>
    <row r="2158" spans="17:26" x14ac:dyDescent="0.25">
      <c r="Q2158" s="5"/>
      <c r="R2158" s="5"/>
      <c r="S2158" s="1"/>
      <c r="Z2158" s="6"/>
    </row>
    <row r="2159" spans="17:26" x14ac:dyDescent="0.25">
      <c r="Q2159" s="5"/>
      <c r="R2159" s="5"/>
      <c r="S2159" s="1"/>
      <c r="Z2159" s="6"/>
    </row>
    <row r="2160" spans="17:26" x14ac:dyDescent="0.25">
      <c r="Q2160" s="5"/>
      <c r="R2160" s="5"/>
      <c r="S2160" s="1"/>
      <c r="Z2160" s="6"/>
    </row>
    <row r="2161" spans="17:26" x14ac:dyDescent="0.25">
      <c r="Q2161" s="5"/>
      <c r="R2161" s="5"/>
      <c r="S2161" s="1"/>
      <c r="Z2161" s="6"/>
    </row>
    <row r="2162" spans="17:26" x14ac:dyDescent="0.25">
      <c r="Q2162" s="5"/>
      <c r="R2162" s="5"/>
      <c r="S2162" s="1"/>
      <c r="Z2162" s="6"/>
    </row>
    <row r="2163" spans="17:26" x14ac:dyDescent="0.25">
      <c r="Q2163" s="5"/>
      <c r="R2163" s="5"/>
      <c r="S2163" s="1"/>
      <c r="Z2163" s="6"/>
    </row>
    <row r="2164" spans="17:26" x14ac:dyDescent="0.25">
      <c r="Q2164" s="5"/>
      <c r="R2164" s="5"/>
      <c r="S2164" s="1"/>
      <c r="Z2164" s="6"/>
    </row>
    <row r="2165" spans="17:26" x14ac:dyDescent="0.25">
      <c r="Q2165" s="5"/>
      <c r="R2165" s="5"/>
      <c r="S2165" s="1"/>
      <c r="Z2165" s="6"/>
    </row>
    <row r="2166" spans="17:26" x14ac:dyDescent="0.25">
      <c r="Q2166" s="5"/>
      <c r="R2166" s="5"/>
      <c r="S2166" s="1"/>
      <c r="Z2166" s="6"/>
    </row>
    <row r="2167" spans="17:26" x14ac:dyDescent="0.25">
      <c r="Q2167" s="5"/>
      <c r="R2167" s="5"/>
      <c r="S2167" s="1"/>
      <c r="Z2167" s="6"/>
    </row>
    <row r="2168" spans="17:26" x14ac:dyDescent="0.25">
      <c r="Q2168" s="5"/>
      <c r="R2168" s="5"/>
      <c r="S2168" s="1"/>
      <c r="Z2168" s="6"/>
    </row>
    <row r="2169" spans="17:26" x14ac:dyDescent="0.25">
      <c r="Q2169" s="5"/>
      <c r="R2169" s="5"/>
      <c r="S2169" s="1"/>
      <c r="Z2169" s="6"/>
    </row>
    <row r="2170" spans="17:26" x14ac:dyDescent="0.25">
      <c r="Q2170" s="5"/>
      <c r="R2170" s="5"/>
      <c r="S2170" s="1"/>
      <c r="Z2170" s="6"/>
    </row>
    <row r="2171" spans="17:26" x14ac:dyDescent="0.25">
      <c r="Q2171" s="5"/>
      <c r="R2171" s="5"/>
      <c r="S2171" s="1"/>
      <c r="Z2171" s="6"/>
    </row>
    <row r="2172" spans="17:26" x14ac:dyDescent="0.25">
      <c r="Q2172" s="5"/>
      <c r="R2172" s="5"/>
      <c r="S2172" s="1"/>
      <c r="Z2172" s="6"/>
    </row>
    <row r="2173" spans="17:26" x14ac:dyDescent="0.25">
      <c r="Q2173" s="5"/>
      <c r="R2173" s="5"/>
      <c r="S2173" s="1"/>
      <c r="Z2173" s="6"/>
    </row>
    <row r="2174" spans="17:26" x14ac:dyDescent="0.25">
      <c r="Q2174" s="5"/>
      <c r="R2174" s="5"/>
      <c r="S2174" s="1"/>
      <c r="Z2174" s="6"/>
    </row>
    <row r="2175" spans="17:26" x14ac:dyDescent="0.25">
      <c r="Q2175" s="5"/>
      <c r="R2175" s="5"/>
      <c r="S2175" s="1"/>
      <c r="Z2175" s="6"/>
    </row>
    <row r="2176" spans="17:26" x14ac:dyDescent="0.25">
      <c r="Q2176" s="5"/>
      <c r="R2176" s="5"/>
      <c r="S2176" s="1"/>
      <c r="Z2176" s="6"/>
    </row>
    <row r="2177" spans="17:26" x14ac:dyDescent="0.25">
      <c r="Q2177" s="5"/>
      <c r="R2177" s="5"/>
      <c r="S2177" s="1"/>
      <c r="Z2177" s="6"/>
    </row>
    <row r="2178" spans="17:26" x14ac:dyDescent="0.25">
      <c r="Q2178" s="5"/>
      <c r="R2178" s="5"/>
      <c r="S2178" s="1"/>
      <c r="Z2178" s="6"/>
    </row>
    <row r="2179" spans="17:26" x14ac:dyDescent="0.25">
      <c r="Q2179" s="5"/>
      <c r="R2179" s="5"/>
      <c r="S2179" s="1"/>
      <c r="Z2179" s="6"/>
    </row>
    <row r="2180" spans="17:26" x14ac:dyDescent="0.25">
      <c r="Q2180" s="5"/>
      <c r="R2180" s="5"/>
      <c r="S2180" s="1"/>
      <c r="Z2180" s="6"/>
    </row>
    <row r="2181" spans="17:26" x14ac:dyDescent="0.25">
      <c r="Q2181" s="5"/>
      <c r="R2181" s="5"/>
      <c r="S2181" s="1"/>
      <c r="Z2181" s="6"/>
    </row>
    <row r="2182" spans="17:26" x14ac:dyDescent="0.25">
      <c r="Q2182" s="5"/>
      <c r="R2182" s="5"/>
      <c r="S2182" s="1"/>
      <c r="Z2182" s="6"/>
    </row>
    <row r="2183" spans="17:26" x14ac:dyDescent="0.25">
      <c r="Q2183" s="5"/>
      <c r="R2183" s="5"/>
      <c r="S2183" s="1"/>
      <c r="Z2183" s="6"/>
    </row>
    <row r="2184" spans="17:26" x14ac:dyDescent="0.25">
      <c r="Q2184" s="5"/>
      <c r="R2184" s="5"/>
      <c r="S2184" s="1"/>
      <c r="Z2184" s="6"/>
    </row>
    <row r="2185" spans="17:26" x14ac:dyDescent="0.25">
      <c r="Q2185" s="5"/>
      <c r="R2185" s="5"/>
      <c r="S2185" s="1"/>
      <c r="Z2185" s="6"/>
    </row>
    <row r="2186" spans="17:26" x14ac:dyDescent="0.25">
      <c r="Q2186" s="5"/>
      <c r="R2186" s="5"/>
      <c r="S2186" s="1"/>
      <c r="Z2186" s="6"/>
    </row>
    <row r="2187" spans="17:26" x14ac:dyDescent="0.25">
      <c r="Q2187" s="5"/>
      <c r="R2187" s="5"/>
      <c r="S2187" s="1"/>
      <c r="Z2187" s="6"/>
    </row>
    <row r="2188" spans="17:26" x14ac:dyDescent="0.25">
      <c r="Q2188" s="5"/>
      <c r="R2188" s="5"/>
      <c r="S2188" s="1"/>
      <c r="Z2188" s="6"/>
    </row>
    <row r="2189" spans="17:26" x14ac:dyDescent="0.25">
      <c r="Q2189" s="5"/>
      <c r="R2189" s="5"/>
      <c r="S2189" s="1"/>
      <c r="Z2189" s="6"/>
    </row>
    <row r="2190" spans="17:26" x14ac:dyDescent="0.25">
      <c r="Q2190" s="5"/>
      <c r="R2190" s="5"/>
      <c r="S2190" s="1"/>
      <c r="Z2190" s="6"/>
    </row>
    <row r="2191" spans="17:26" x14ac:dyDescent="0.25">
      <c r="Q2191" s="5"/>
      <c r="R2191" s="5"/>
      <c r="S2191" s="1"/>
      <c r="Z2191" s="6"/>
    </row>
    <row r="2192" spans="17:26" x14ac:dyDescent="0.25">
      <c r="Q2192" s="5"/>
      <c r="R2192" s="5"/>
      <c r="S2192" s="1"/>
      <c r="Z2192" s="6"/>
    </row>
    <row r="2193" spans="17:26" x14ac:dyDescent="0.25">
      <c r="Q2193" s="5"/>
      <c r="R2193" s="5"/>
      <c r="S2193" s="1"/>
      <c r="Z2193" s="6"/>
    </row>
    <row r="2194" spans="17:26" x14ac:dyDescent="0.25">
      <c r="Q2194" s="5"/>
      <c r="R2194" s="5"/>
      <c r="S2194" s="1"/>
      <c r="Z2194" s="6"/>
    </row>
    <row r="2195" spans="17:26" x14ac:dyDescent="0.25">
      <c r="Q2195" s="5"/>
      <c r="R2195" s="5"/>
      <c r="S2195" s="1"/>
      <c r="Z2195" s="6"/>
    </row>
    <row r="2196" spans="17:26" x14ac:dyDescent="0.25">
      <c r="Q2196" s="5"/>
      <c r="R2196" s="5"/>
      <c r="S2196" s="1"/>
      <c r="Z2196" s="6"/>
    </row>
    <row r="2197" spans="17:26" x14ac:dyDescent="0.25">
      <c r="Q2197" s="5"/>
      <c r="R2197" s="5"/>
      <c r="S2197" s="1"/>
      <c r="Z2197" s="6"/>
    </row>
    <row r="2198" spans="17:26" x14ac:dyDescent="0.25">
      <c r="Q2198" s="5"/>
      <c r="R2198" s="5"/>
      <c r="S2198" s="1"/>
      <c r="Z2198" s="6"/>
    </row>
    <row r="2199" spans="17:26" x14ac:dyDescent="0.25">
      <c r="Q2199" s="5"/>
      <c r="R2199" s="5"/>
      <c r="S2199" s="1"/>
      <c r="Z2199" s="6"/>
    </row>
    <row r="2200" spans="17:26" x14ac:dyDescent="0.25">
      <c r="Q2200" s="5"/>
      <c r="R2200" s="5"/>
      <c r="S2200" s="1"/>
      <c r="Z2200" s="6"/>
    </row>
    <row r="2201" spans="17:26" x14ac:dyDescent="0.25">
      <c r="Q2201" s="5"/>
      <c r="R2201" s="5"/>
      <c r="S2201" s="1"/>
      <c r="Z2201" s="6"/>
    </row>
    <row r="2202" spans="17:26" x14ac:dyDescent="0.25">
      <c r="Q2202" s="5"/>
      <c r="R2202" s="5"/>
      <c r="S2202" s="1"/>
      <c r="Z2202" s="6"/>
    </row>
    <row r="2203" spans="17:26" x14ac:dyDescent="0.25">
      <c r="Q2203" s="5"/>
      <c r="R2203" s="5"/>
      <c r="S2203" s="1"/>
      <c r="Z2203" s="6"/>
    </row>
    <row r="2204" spans="17:26" x14ac:dyDescent="0.25">
      <c r="Q2204" s="5"/>
      <c r="R2204" s="5"/>
      <c r="S2204" s="1"/>
      <c r="Z2204" s="6"/>
    </row>
    <row r="2205" spans="17:26" x14ac:dyDescent="0.25">
      <c r="Q2205" s="5"/>
      <c r="R2205" s="5"/>
      <c r="S2205" s="1"/>
      <c r="Z2205" s="6"/>
    </row>
    <row r="2206" spans="17:26" x14ac:dyDescent="0.25">
      <c r="Q2206" s="5"/>
      <c r="R2206" s="5"/>
      <c r="S2206" s="1"/>
      <c r="Z2206" s="6"/>
    </row>
    <row r="2207" spans="17:26" x14ac:dyDescent="0.25">
      <c r="Q2207" s="5"/>
      <c r="R2207" s="5"/>
      <c r="S2207" s="1"/>
      <c r="Z2207" s="6"/>
    </row>
    <row r="2208" spans="17:26" x14ac:dyDescent="0.25">
      <c r="Q2208" s="5"/>
      <c r="R2208" s="5"/>
      <c r="S2208" s="1"/>
      <c r="Z2208" s="6"/>
    </row>
    <row r="2209" spans="17:26" x14ac:dyDescent="0.25">
      <c r="Q2209" s="5"/>
      <c r="R2209" s="5"/>
      <c r="S2209" s="1"/>
      <c r="Z2209" s="6"/>
    </row>
    <row r="2210" spans="17:26" x14ac:dyDescent="0.25">
      <c r="Q2210" s="5"/>
      <c r="R2210" s="5"/>
      <c r="S2210" s="1"/>
      <c r="Z2210" s="6"/>
    </row>
    <row r="2211" spans="17:26" x14ac:dyDescent="0.25">
      <c r="Q2211" s="5"/>
      <c r="R2211" s="5"/>
      <c r="S2211" s="1"/>
      <c r="Z2211" s="6"/>
    </row>
    <row r="2212" spans="17:26" x14ac:dyDescent="0.25">
      <c r="Q2212" s="5"/>
      <c r="R2212" s="5"/>
      <c r="S2212" s="1"/>
      <c r="Z2212" s="6"/>
    </row>
    <row r="2213" spans="17:26" x14ac:dyDescent="0.25">
      <c r="Q2213" s="5"/>
      <c r="R2213" s="5"/>
      <c r="S2213" s="1"/>
      <c r="Z2213" s="6"/>
    </row>
    <row r="2214" spans="17:26" x14ac:dyDescent="0.25">
      <c r="Q2214" s="5"/>
      <c r="R2214" s="5"/>
      <c r="S2214" s="1"/>
      <c r="Z2214" s="6"/>
    </row>
    <row r="2215" spans="17:26" x14ac:dyDescent="0.25">
      <c r="Q2215" s="5"/>
      <c r="R2215" s="5"/>
      <c r="S2215" s="1"/>
      <c r="Z2215" s="6"/>
    </row>
    <row r="2216" spans="17:26" x14ac:dyDescent="0.25">
      <c r="Q2216" s="5"/>
      <c r="R2216" s="5"/>
      <c r="S2216" s="1"/>
      <c r="Z2216" s="6"/>
    </row>
    <row r="2217" spans="17:26" x14ac:dyDescent="0.25">
      <c r="Q2217" s="5"/>
      <c r="R2217" s="5"/>
      <c r="S2217" s="1"/>
      <c r="Z2217" s="6"/>
    </row>
    <row r="2218" spans="17:26" x14ac:dyDescent="0.25">
      <c r="Q2218" s="5"/>
      <c r="R2218" s="5"/>
      <c r="S2218" s="1"/>
      <c r="Z2218" s="6"/>
    </row>
    <row r="2219" spans="17:26" x14ac:dyDescent="0.25">
      <c r="Q2219" s="5"/>
      <c r="R2219" s="5"/>
      <c r="S2219" s="1"/>
      <c r="Z2219" s="6"/>
    </row>
    <row r="2220" spans="17:26" x14ac:dyDescent="0.25">
      <c r="Q2220" s="5"/>
      <c r="R2220" s="5"/>
      <c r="S2220" s="1"/>
      <c r="Z2220" s="6"/>
    </row>
    <row r="2221" spans="17:26" x14ac:dyDescent="0.25">
      <c r="Q2221" s="5"/>
      <c r="R2221" s="5"/>
      <c r="S2221" s="1"/>
      <c r="Z2221" s="6"/>
    </row>
    <row r="2222" spans="17:26" x14ac:dyDescent="0.25">
      <c r="Q2222" s="5"/>
      <c r="R2222" s="5"/>
      <c r="S2222" s="1"/>
      <c r="Z2222" s="6"/>
    </row>
    <row r="2223" spans="17:26" x14ac:dyDescent="0.25">
      <c r="Q2223" s="5"/>
      <c r="R2223" s="5"/>
      <c r="S2223" s="1"/>
      <c r="Z2223" s="6"/>
    </row>
    <row r="2224" spans="17:26" x14ac:dyDescent="0.25">
      <c r="Q2224" s="5"/>
      <c r="R2224" s="5"/>
      <c r="S2224" s="1"/>
      <c r="Z2224" s="6"/>
    </row>
    <row r="2225" spans="17:26" x14ac:dyDescent="0.25">
      <c r="Q2225" s="5"/>
      <c r="R2225" s="5"/>
      <c r="S2225" s="1"/>
      <c r="Z2225" s="6"/>
    </row>
    <row r="2226" spans="17:26" x14ac:dyDescent="0.25">
      <c r="Q2226" s="5"/>
      <c r="R2226" s="5"/>
      <c r="S2226" s="1"/>
      <c r="Z2226" s="6"/>
    </row>
    <row r="2227" spans="17:26" x14ac:dyDescent="0.25">
      <c r="Q2227" s="5"/>
      <c r="R2227" s="5"/>
      <c r="S2227" s="1"/>
      <c r="Z2227" s="6"/>
    </row>
    <row r="2228" spans="17:26" x14ac:dyDescent="0.25">
      <c r="Q2228" s="5"/>
      <c r="R2228" s="5"/>
      <c r="S2228" s="1"/>
      <c r="Z2228" s="6"/>
    </row>
    <row r="2229" spans="17:26" x14ac:dyDescent="0.25">
      <c r="Q2229" s="5"/>
      <c r="R2229" s="5"/>
      <c r="S2229" s="1"/>
      <c r="Z2229" s="6"/>
    </row>
    <row r="2230" spans="17:26" x14ac:dyDescent="0.25">
      <c r="Q2230" s="5"/>
      <c r="R2230" s="5"/>
      <c r="S2230" s="1"/>
      <c r="Z2230" s="6"/>
    </row>
    <row r="2231" spans="17:26" x14ac:dyDescent="0.25">
      <c r="Q2231" s="5"/>
      <c r="R2231" s="5"/>
      <c r="S2231" s="1"/>
      <c r="Z2231" s="6"/>
    </row>
    <row r="2232" spans="17:26" x14ac:dyDescent="0.25">
      <c r="Q2232" s="5"/>
      <c r="R2232" s="5"/>
      <c r="S2232" s="1"/>
      <c r="Z2232" s="6"/>
    </row>
    <row r="2233" spans="17:26" x14ac:dyDescent="0.25">
      <c r="Q2233" s="5"/>
      <c r="R2233" s="5"/>
      <c r="S2233" s="1"/>
      <c r="Z2233" s="6"/>
    </row>
    <row r="2234" spans="17:26" x14ac:dyDescent="0.25">
      <c r="Q2234" s="5"/>
      <c r="R2234" s="5"/>
      <c r="S2234" s="1"/>
      <c r="Z2234" s="6"/>
    </row>
    <row r="2235" spans="17:26" x14ac:dyDescent="0.25">
      <c r="Q2235" s="5"/>
      <c r="R2235" s="5"/>
      <c r="S2235" s="1"/>
      <c r="Z2235" s="6"/>
    </row>
    <row r="2236" spans="17:26" x14ac:dyDescent="0.25">
      <c r="Q2236" s="5"/>
      <c r="R2236" s="5"/>
      <c r="S2236" s="1"/>
      <c r="Z2236" s="6"/>
    </row>
    <row r="2237" spans="17:26" x14ac:dyDescent="0.25">
      <c r="Q2237" s="5"/>
      <c r="R2237" s="5"/>
      <c r="S2237" s="1"/>
      <c r="Z2237" s="6"/>
    </row>
    <row r="2238" spans="17:26" x14ac:dyDescent="0.25">
      <c r="Q2238" s="5"/>
      <c r="R2238" s="5"/>
      <c r="S2238" s="1"/>
      <c r="Z2238" s="6"/>
    </row>
    <row r="2239" spans="17:26" x14ac:dyDescent="0.25">
      <c r="Q2239" s="5"/>
      <c r="R2239" s="5"/>
      <c r="S2239" s="1"/>
      <c r="Z2239" s="6"/>
    </row>
    <row r="2240" spans="17:26" x14ac:dyDescent="0.25">
      <c r="Q2240" s="5"/>
      <c r="R2240" s="5"/>
      <c r="S2240" s="1"/>
      <c r="Z2240" s="6"/>
    </row>
    <row r="2241" spans="17:26" x14ac:dyDescent="0.25">
      <c r="Q2241" s="5"/>
      <c r="R2241" s="5"/>
      <c r="S2241" s="1"/>
      <c r="Z2241" s="6"/>
    </row>
    <row r="2242" spans="17:26" x14ac:dyDescent="0.25">
      <c r="Q2242" s="5"/>
      <c r="R2242" s="5"/>
      <c r="S2242" s="1"/>
      <c r="Z2242" s="6"/>
    </row>
    <row r="2243" spans="17:26" x14ac:dyDescent="0.25">
      <c r="Q2243" s="5"/>
      <c r="R2243" s="5"/>
      <c r="S2243" s="1"/>
      <c r="Z2243" s="6"/>
    </row>
    <row r="2244" spans="17:26" x14ac:dyDescent="0.25">
      <c r="Q2244" s="5"/>
      <c r="R2244" s="5"/>
      <c r="S2244" s="1"/>
      <c r="Z2244" s="6"/>
    </row>
    <row r="2245" spans="17:26" x14ac:dyDescent="0.25">
      <c r="Q2245" s="5"/>
      <c r="R2245" s="5"/>
      <c r="S2245" s="1"/>
      <c r="Z2245" s="6"/>
    </row>
    <row r="2246" spans="17:26" x14ac:dyDescent="0.25">
      <c r="Q2246" s="5"/>
      <c r="R2246" s="5"/>
      <c r="S2246" s="1"/>
      <c r="Z2246" s="6"/>
    </row>
    <row r="2247" spans="17:26" x14ac:dyDescent="0.25">
      <c r="Q2247" s="5"/>
      <c r="R2247" s="5"/>
      <c r="S2247" s="1"/>
      <c r="Z2247" s="6"/>
    </row>
    <row r="2248" spans="17:26" x14ac:dyDescent="0.25">
      <c r="Q2248" s="5"/>
      <c r="R2248" s="5"/>
      <c r="S2248" s="1"/>
      <c r="Z2248" s="6"/>
    </row>
    <row r="2249" spans="17:26" x14ac:dyDescent="0.25">
      <c r="Q2249" s="5"/>
      <c r="R2249" s="5"/>
      <c r="S2249" s="1"/>
      <c r="Z2249" s="6"/>
    </row>
    <row r="2250" spans="17:26" x14ac:dyDescent="0.25">
      <c r="Q2250" s="5"/>
      <c r="R2250" s="5"/>
      <c r="S2250" s="1"/>
      <c r="Z2250" s="6"/>
    </row>
    <row r="2251" spans="17:26" x14ac:dyDescent="0.25">
      <c r="Q2251" s="5"/>
      <c r="R2251" s="5"/>
      <c r="S2251" s="1"/>
      <c r="Z2251" s="6"/>
    </row>
    <row r="2252" spans="17:26" x14ac:dyDescent="0.25">
      <c r="Q2252" s="5"/>
      <c r="R2252" s="5"/>
      <c r="S2252" s="1"/>
      <c r="Z2252" s="6"/>
    </row>
    <row r="2253" spans="17:26" x14ac:dyDescent="0.25">
      <c r="Q2253" s="5"/>
      <c r="R2253" s="5"/>
      <c r="S2253" s="1"/>
      <c r="Z2253" s="6"/>
    </row>
    <row r="2254" spans="17:26" x14ac:dyDescent="0.25">
      <c r="Q2254" s="5"/>
      <c r="R2254" s="5"/>
      <c r="S2254" s="1"/>
      <c r="Z2254" s="6"/>
    </row>
    <row r="2255" spans="17:26" x14ac:dyDescent="0.25">
      <c r="Q2255" s="5"/>
      <c r="R2255" s="5"/>
      <c r="S2255" s="1"/>
      <c r="Z2255" s="6"/>
    </row>
    <row r="2256" spans="17:26" x14ac:dyDescent="0.25">
      <c r="Q2256" s="5"/>
      <c r="R2256" s="5"/>
      <c r="S2256" s="1"/>
      <c r="Z2256" s="6"/>
    </row>
    <row r="2257" spans="17:26" x14ac:dyDescent="0.25">
      <c r="Q2257" s="5"/>
      <c r="R2257" s="5"/>
      <c r="S2257" s="1"/>
      <c r="Z2257" s="6"/>
    </row>
    <row r="2258" spans="17:26" x14ac:dyDescent="0.25">
      <c r="Q2258" s="5"/>
      <c r="R2258" s="5"/>
      <c r="S2258" s="1"/>
      <c r="Z2258" s="6"/>
    </row>
    <row r="2259" spans="17:26" x14ac:dyDescent="0.25">
      <c r="Q2259" s="5"/>
      <c r="R2259" s="5"/>
      <c r="S2259" s="1"/>
      <c r="Z2259" s="6"/>
    </row>
    <row r="2260" spans="17:26" x14ac:dyDescent="0.25">
      <c r="Q2260" s="5"/>
      <c r="R2260" s="5"/>
      <c r="S2260" s="1"/>
      <c r="Z2260" s="6"/>
    </row>
    <row r="2261" spans="17:26" x14ac:dyDescent="0.25">
      <c r="Q2261" s="5"/>
      <c r="R2261" s="5"/>
      <c r="S2261" s="1"/>
      <c r="Z2261" s="6"/>
    </row>
    <row r="2262" spans="17:26" x14ac:dyDescent="0.25">
      <c r="Q2262" s="5"/>
      <c r="R2262" s="5"/>
      <c r="S2262" s="1"/>
      <c r="Z2262" s="6"/>
    </row>
    <row r="2263" spans="17:26" x14ac:dyDescent="0.25">
      <c r="Q2263" s="5"/>
      <c r="R2263" s="5"/>
      <c r="S2263" s="1"/>
      <c r="Z2263" s="6"/>
    </row>
    <row r="2264" spans="17:26" x14ac:dyDescent="0.25">
      <c r="Q2264" s="5"/>
      <c r="R2264" s="5"/>
      <c r="S2264" s="1"/>
      <c r="Z2264" s="6"/>
    </row>
    <row r="2265" spans="17:26" x14ac:dyDescent="0.25">
      <c r="Q2265" s="5"/>
      <c r="R2265" s="5"/>
      <c r="S2265" s="1"/>
      <c r="Z2265" s="6"/>
    </row>
    <row r="2266" spans="17:26" x14ac:dyDescent="0.25">
      <c r="Q2266" s="5"/>
      <c r="R2266" s="5"/>
      <c r="S2266" s="1"/>
      <c r="Z2266" s="6"/>
    </row>
    <row r="2267" spans="17:26" x14ac:dyDescent="0.25">
      <c r="Q2267" s="5"/>
      <c r="R2267" s="5"/>
      <c r="S2267" s="1"/>
      <c r="Z2267" s="6"/>
    </row>
    <row r="2268" spans="17:26" x14ac:dyDescent="0.25">
      <c r="Q2268" s="5"/>
      <c r="R2268" s="5"/>
      <c r="S2268" s="1"/>
      <c r="Z2268" s="6"/>
    </row>
    <row r="2269" spans="17:26" x14ac:dyDescent="0.25">
      <c r="Q2269" s="5"/>
      <c r="R2269" s="5"/>
      <c r="S2269" s="1"/>
      <c r="Z2269" s="6"/>
    </row>
    <row r="2270" spans="17:26" x14ac:dyDescent="0.25">
      <c r="Q2270" s="5"/>
      <c r="R2270" s="5"/>
      <c r="S2270" s="1"/>
      <c r="Z2270" s="6"/>
    </row>
    <row r="2271" spans="17:26" x14ac:dyDescent="0.25">
      <c r="Q2271" s="5"/>
      <c r="R2271" s="5"/>
      <c r="S2271" s="1"/>
      <c r="Z2271" s="6"/>
    </row>
    <row r="2272" spans="17:26" x14ac:dyDescent="0.25">
      <c r="Q2272" s="5"/>
      <c r="R2272" s="5"/>
      <c r="S2272" s="1"/>
      <c r="Z2272" s="6"/>
    </row>
    <row r="2273" spans="17:26" x14ac:dyDescent="0.25">
      <c r="Q2273" s="5"/>
      <c r="R2273" s="5"/>
      <c r="S2273" s="1"/>
      <c r="Z2273" s="6"/>
    </row>
    <row r="2274" spans="17:26" x14ac:dyDescent="0.25">
      <c r="Q2274" s="5"/>
      <c r="R2274" s="5"/>
      <c r="S2274" s="1"/>
      <c r="Z2274" s="6"/>
    </row>
    <row r="2275" spans="17:26" x14ac:dyDescent="0.25">
      <c r="Q2275" s="5"/>
      <c r="R2275" s="5"/>
      <c r="S2275" s="1"/>
      <c r="Z2275" s="6"/>
    </row>
    <row r="2276" spans="17:26" x14ac:dyDescent="0.25">
      <c r="Q2276" s="5"/>
      <c r="R2276" s="5"/>
      <c r="S2276" s="1"/>
      <c r="Z2276" s="6"/>
    </row>
    <row r="2277" spans="17:26" x14ac:dyDescent="0.25">
      <c r="Q2277" s="5"/>
      <c r="R2277" s="5"/>
      <c r="S2277" s="1"/>
      <c r="Z2277" s="6"/>
    </row>
    <row r="2278" spans="17:26" x14ac:dyDescent="0.25">
      <c r="Q2278" s="5"/>
      <c r="R2278" s="5"/>
      <c r="S2278" s="1"/>
      <c r="Z2278" s="6"/>
    </row>
    <row r="2279" spans="17:26" x14ac:dyDescent="0.25">
      <c r="Q2279" s="5"/>
      <c r="R2279" s="5"/>
      <c r="S2279" s="1"/>
      <c r="Z2279" s="6"/>
    </row>
    <row r="2280" spans="17:26" x14ac:dyDescent="0.25">
      <c r="Q2280" s="5"/>
      <c r="R2280" s="5"/>
      <c r="S2280" s="1"/>
      <c r="Z2280" s="6"/>
    </row>
    <row r="2281" spans="17:26" x14ac:dyDescent="0.25">
      <c r="Q2281" s="5"/>
      <c r="R2281" s="5"/>
      <c r="S2281" s="1"/>
      <c r="Z2281" s="6"/>
    </row>
    <row r="2282" spans="17:26" x14ac:dyDescent="0.25">
      <c r="Q2282" s="5"/>
      <c r="R2282" s="5"/>
      <c r="S2282" s="1"/>
      <c r="Z2282" s="6"/>
    </row>
    <row r="2283" spans="17:26" x14ac:dyDescent="0.25">
      <c r="Q2283" s="5"/>
      <c r="R2283" s="5"/>
      <c r="S2283" s="1"/>
      <c r="Z2283" s="6"/>
    </row>
    <row r="2284" spans="17:26" x14ac:dyDescent="0.25">
      <c r="Q2284" s="5"/>
      <c r="R2284" s="5"/>
      <c r="S2284" s="1"/>
      <c r="Z2284" s="6"/>
    </row>
    <row r="2285" spans="17:26" x14ac:dyDescent="0.25">
      <c r="Q2285" s="5"/>
      <c r="R2285" s="5"/>
      <c r="S2285" s="1"/>
      <c r="Z2285" s="6"/>
    </row>
    <row r="2286" spans="17:26" x14ac:dyDescent="0.25">
      <c r="Q2286" s="5"/>
      <c r="R2286" s="5"/>
      <c r="S2286" s="1"/>
      <c r="Z2286" s="6"/>
    </row>
    <row r="2287" spans="17:26" x14ac:dyDescent="0.25">
      <c r="Q2287" s="5"/>
      <c r="R2287" s="5"/>
      <c r="S2287" s="1"/>
      <c r="Z2287" s="6"/>
    </row>
    <row r="2288" spans="17:26" x14ac:dyDescent="0.25">
      <c r="Q2288" s="5"/>
      <c r="R2288" s="5"/>
      <c r="S2288" s="1"/>
      <c r="Z2288" s="6"/>
    </row>
    <row r="2289" spans="17:26" x14ac:dyDescent="0.25">
      <c r="Q2289" s="5"/>
      <c r="R2289" s="5"/>
      <c r="S2289" s="1"/>
      <c r="Z2289" s="6"/>
    </row>
    <row r="2290" spans="17:26" x14ac:dyDescent="0.25">
      <c r="Q2290" s="5"/>
      <c r="R2290" s="5"/>
      <c r="S2290" s="1"/>
      <c r="Z2290" s="6"/>
    </row>
    <row r="2291" spans="17:26" x14ac:dyDescent="0.25">
      <c r="Q2291" s="5"/>
      <c r="R2291" s="5"/>
      <c r="S2291" s="1"/>
      <c r="Z2291" s="6"/>
    </row>
    <row r="2292" spans="17:26" x14ac:dyDescent="0.25">
      <c r="Q2292" s="5"/>
      <c r="R2292" s="5"/>
      <c r="S2292" s="1"/>
      <c r="Z2292" s="6"/>
    </row>
    <row r="2293" spans="17:26" x14ac:dyDescent="0.25">
      <c r="Q2293" s="5"/>
      <c r="R2293" s="5"/>
      <c r="S2293" s="1"/>
      <c r="Z2293" s="6"/>
    </row>
    <row r="2294" spans="17:26" x14ac:dyDescent="0.25">
      <c r="Q2294" s="5"/>
      <c r="R2294" s="5"/>
      <c r="S2294" s="1"/>
      <c r="Z2294" s="6"/>
    </row>
    <row r="2295" spans="17:26" x14ac:dyDescent="0.25">
      <c r="Q2295" s="5"/>
      <c r="R2295" s="5"/>
      <c r="S2295" s="1"/>
      <c r="Z2295" s="6"/>
    </row>
    <row r="2296" spans="17:26" x14ac:dyDescent="0.25">
      <c r="Q2296" s="5"/>
      <c r="R2296" s="5"/>
      <c r="S2296" s="1"/>
      <c r="Z2296" s="6"/>
    </row>
    <row r="2297" spans="17:26" x14ac:dyDescent="0.25">
      <c r="Q2297" s="5"/>
      <c r="R2297" s="5"/>
      <c r="S2297" s="1"/>
      <c r="Z2297" s="6"/>
    </row>
    <row r="2298" spans="17:26" x14ac:dyDescent="0.25">
      <c r="Q2298" s="5"/>
      <c r="R2298" s="5"/>
      <c r="S2298" s="1"/>
      <c r="Z2298" s="6"/>
    </row>
    <row r="2299" spans="17:26" x14ac:dyDescent="0.25">
      <c r="Q2299" s="5"/>
      <c r="R2299" s="5"/>
      <c r="S2299" s="1"/>
      <c r="Z2299" s="6"/>
    </row>
    <row r="2300" spans="17:26" x14ac:dyDescent="0.25">
      <c r="Q2300" s="5"/>
      <c r="R2300" s="5"/>
      <c r="S2300" s="1"/>
      <c r="Z2300" s="6"/>
    </row>
    <row r="2301" spans="17:26" x14ac:dyDescent="0.25">
      <c r="Q2301" s="5"/>
      <c r="R2301" s="5"/>
      <c r="S2301" s="1"/>
      <c r="Z2301" s="6"/>
    </row>
    <row r="2302" spans="17:26" x14ac:dyDescent="0.25">
      <c r="Q2302" s="5"/>
      <c r="R2302" s="5"/>
      <c r="S2302" s="1"/>
      <c r="Z2302" s="6"/>
    </row>
    <row r="2303" spans="17:26" x14ac:dyDescent="0.25">
      <c r="Q2303" s="5"/>
      <c r="R2303" s="5"/>
      <c r="S2303" s="1"/>
      <c r="Z2303" s="6"/>
    </row>
    <row r="2304" spans="17:26" x14ac:dyDescent="0.25">
      <c r="Q2304" s="5"/>
      <c r="R2304" s="5"/>
      <c r="S2304" s="1"/>
      <c r="Z2304" s="6"/>
    </row>
    <row r="2305" spans="17:26" x14ac:dyDescent="0.25">
      <c r="Q2305" s="5"/>
      <c r="R2305" s="5"/>
      <c r="S2305" s="1"/>
      <c r="Z2305" s="6"/>
    </row>
    <row r="2306" spans="17:26" x14ac:dyDescent="0.25">
      <c r="Q2306" s="5"/>
      <c r="R2306" s="5"/>
      <c r="S2306" s="1"/>
      <c r="Z2306" s="6"/>
    </row>
    <row r="2307" spans="17:26" x14ac:dyDescent="0.25">
      <c r="Q2307" s="5"/>
      <c r="R2307" s="5"/>
      <c r="S2307" s="1"/>
      <c r="Z2307" s="6"/>
    </row>
    <row r="2308" spans="17:26" x14ac:dyDescent="0.25">
      <c r="Q2308" s="5"/>
      <c r="R2308" s="5"/>
      <c r="S2308" s="1"/>
      <c r="Z2308" s="6"/>
    </row>
    <row r="2309" spans="17:26" x14ac:dyDescent="0.25">
      <c r="Q2309" s="5"/>
      <c r="R2309" s="5"/>
      <c r="S2309" s="1"/>
      <c r="Z2309" s="6"/>
    </row>
    <row r="2310" spans="17:26" x14ac:dyDescent="0.25">
      <c r="Q2310" s="5"/>
      <c r="R2310" s="5"/>
      <c r="S2310" s="1"/>
      <c r="Z2310" s="6"/>
    </row>
    <row r="2311" spans="17:26" x14ac:dyDescent="0.25">
      <c r="Q2311" s="5"/>
      <c r="R2311" s="5"/>
      <c r="S2311" s="1"/>
      <c r="Z2311" s="6"/>
    </row>
    <row r="2312" spans="17:26" x14ac:dyDescent="0.25">
      <c r="Q2312" s="5"/>
      <c r="R2312" s="5"/>
      <c r="S2312" s="1"/>
      <c r="Z2312" s="6"/>
    </row>
    <row r="2313" spans="17:26" x14ac:dyDescent="0.25">
      <c r="Q2313" s="5"/>
      <c r="R2313" s="5"/>
      <c r="S2313" s="1"/>
      <c r="Z2313" s="6"/>
    </row>
    <row r="2314" spans="17:26" x14ac:dyDescent="0.25">
      <c r="Q2314" s="5"/>
      <c r="R2314" s="5"/>
      <c r="S2314" s="1"/>
      <c r="Z2314" s="6"/>
    </row>
    <row r="2315" spans="17:26" x14ac:dyDescent="0.25">
      <c r="Q2315" s="5"/>
      <c r="R2315" s="5"/>
      <c r="S2315" s="1"/>
      <c r="Z2315" s="6"/>
    </row>
    <row r="2316" spans="17:26" x14ac:dyDescent="0.25">
      <c r="Q2316" s="5"/>
      <c r="R2316" s="5"/>
      <c r="S2316" s="1"/>
      <c r="Z2316" s="6"/>
    </row>
    <row r="2317" spans="17:26" x14ac:dyDescent="0.25">
      <c r="Q2317" s="5"/>
      <c r="R2317" s="5"/>
      <c r="S2317" s="1"/>
      <c r="Z2317" s="6"/>
    </row>
    <row r="2318" spans="17:26" x14ac:dyDescent="0.25">
      <c r="Q2318" s="5"/>
      <c r="R2318" s="5"/>
      <c r="S2318" s="1"/>
      <c r="Z2318" s="6"/>
    </row>
    <row r="2319" spans="17:26" x14ac:dyDescent="0.25">
      <c r="Q2319" s="5"/>
      <c r="R2319" s="5"/>
      <c r="S2319" s="1"/>
      <c r="Z2319" s="6"/>
    </row>
    <row r="2320" spans="17:26" x14ac:dyDescent="0.25">
      <c r="Q2320" s="5"/>
      <c r="R2320" s="5"/>
      <c r="S2320" s="1"/>
      <c r="Z2320" s="6"/>
    </row>
    <row r="2321" spans="17:26" x14ac:dyDescent="0.25">
      <c r="Q2321" s="5"/>
      <c r="R2321" s="5"/>
      <c r="S2321" s="1"/>
      <c r="Z2321" s="6"/>
    </row>
    <row r="2322" spans="17:26" x14ac:dyDescent="0.25">
      <c r="Q2322" s="5"/>
      <c r="R2322" s="5"/>
      <c r="S2322" s="1"/>
      <c r="Z2322" s="6"/>
    </row>
    <row r="2323" spans="17:26" x14ac:dyDescent="0.25">
      <c r="Q2323" s="5"/>
      <c r="R2323" s="5"/>
      <c r="S2323" s="1"/>
      <c r="Z2323" s="6"/>
    </row>
    <row r="2324" spans="17:26" x14ac:dyDescent="0.25">
      <c r="Q2324" s="5"/>
      <c r="R2324" s="5"/>
      <c r="S2324" s="1"/>
      <c r="Z2324" s="6"/>
    </row>
    <row r="2325" spans="17:26" x14ac:dyDescent="0.25">
      <c r="Q2325" s="5"/>
      <c r="R2325" s="5"/>
      <c r="S2325" s="1"/>
      <c r="Z2325" s="6"/>
    </row>
    <row r="2326" spans="17:26" x14ac:dyDescent="0.25">
      <c r="Q2326" s="5"/>
      <c r="R2326" s="5"/>
      <c r="S2326" s="1"/>
      <c r="Z2326" s="6"/>
    </row>
    <row r="2327" spans="17:26" x14ac:dyDescent="0.25">
      <c r="Q2327" s="5"/>
      <c r="R2327" s="5"/>
      <c r="S2327" s="1"/>
      <c r="Z2327" s="6"/>
    </row>
    <row r="2328" spans="17:26" x14ac:dyDescent="0.25">
      <c r="Q2328" s="5"/>
      <c r="R2328" s="5"/>
      <c r="S2328" s="1"/>
      <c r="Z2328" s="6"/>
    </row>
    <row r="2329" spans="17:26" x14ac:dyDescent="0.25">
      <c r="Q2329" s="5"/>
      <c r="R2329" s="5"/>
      <c r="S2329" s="1"/>
      <c r="Z2329" s="6"/>
    </row>
    <row r="2330" spans="17:26" x14ac:dyDescent="0.25">
      <c r="Q2330" s="5"/>
      <c r="R2330" s="5"/>
      <c r="S2330" s="1"/>
      <c r="Z2330" s="6"/>
    </row>
    <row r="2331" spans="17:26" x14ac:dyDescent="0.25">
      <c r="Q2331" s="5"/>
      <c r="R2331" s="5"/>
      <c r="S2331" s="1"/>
      <c r="Z2331" s="6"/>
    </row>
    <row r="2332" spans="17:26" x14ac:dyDescent="0.25">
      <c r="Q2332" s="5"/>
      <c r="R2332" s="5"/>
      <c r="S2332" s="1"/>
      <c r="Z2332" s="6"/>
    </row>
    <row r="2333" spans="17:26" x14ac:dyDescent="0.25">
      <c r="Q2333" s="5"/>
      <c r="R2333" s="5"/>
      <c r="S2333" s="1"/>
      <c r="Z2333" s="6"/>
    </row>
    <row r="2334" spans="17:26" x14ac:dyDescent="0.25">
      <c r="Q2334" s="5"/>
      <c r="R2334" s="5"/>
      <c r="S2334" s="1"/>
      <c r="Z2334" s="6"/>
    </row>
    <row r="2335" spans="17:26" x14ac:dyDescent="0.25">
      <c r="Q2335" s="5"/>
      <c r="R2335" s="5"/>
      <c r="S2335" s="1"/>
      <c r="Z2335" s="6"/>
    </row>
    <row r="2336" spans="17:26" x14ac:dyDescent="0.25">
      <c r="Q2336" s="5"/>
      <c r="R2336" s="5"/>
      <c r="S2336" s="1"/>
      <c r="Z2336" s="6"/>
    </row>
    <row r="2337" spans="17:26" x14ac:dyDescent="0.25">
      <c r="Q2337" s="5"/>
      <c r="R2337" s="5"/>
      <c r="S2337" s="1"/>
      <c r="Z2337" s="6"/>
    </row>
    <row r="2338" spans="17:26" x14ac:dyDescent="0.25">
      <c r="Q2338" s="5"/>
      <c r="R2338" s="5"/>
      <c r="S2338" s="1"/>
      <c r="Z2338" s="6"/>
    </row>
    <row r="2339" spans="17:26" x14ac:dyDescent="0.25">
      <c r="Q2339" s="5"/>
      <c r="R2339" s="5"/>
      <c r="S2339" s="1"/>
      <c r="Z2339" s="6"/>
    </row>
    <row r="2340" spans="17:26" x14ac:dyDescent="0.25">
      <c r="Q2340" s="5"/>
      <c r="R2340" s="5"/>
      <c r="S2340" s="1"/>
      <c r="Z2340" s="6"/>
    </row>
    <row r="2341" spans="17:26" x14ac:dyDescent="0.25">
      <c r="Q2341" s="5"/>
      <c r="R2341" s="5"/>
      <c r="S2341" s="1"/>
      <c r="Z2341" s="6"/>
    </row>
    <row r="2342" spans="17:26" x14ac:dyDescent="0.25">
      <c r="Q2342" s="5"/>
      <c r="R2342" s="5"/>
      <c r="S2342" s="1"/>
      <c r="Z2342" s="6"/>
    </row>
    <row r="2343" spans="17:26" x14ac:dyDescent="0.25">
      <c r="Q2343" s="5"/>
      <c r="R2343" s="5"/>
      <c r="S2343" s="1"/>
      <c r="Z2343" s="6"/>
    </row>
    <row r="2344" spans="17:26" x14ac:dyDescent="0.25">
      <c r="Q2344" s="5"/>
      <c r="R2344" s="5"/>
      <c r="S2344" s="1"/>
      <c r="Z2344" s="6"/>
    </row>
    <row r="2345" spans="17:26" x14ac:dyDescent="0.25">
      <c r="Q2345" s="5"/>
      <c r="R2345" s="5"/>
      <c r="S2345" s="1"/>
      <c r="Z2345" s="6"/>
    </row>
    <row r="2346" spans="17:26" x14ac:dyDescent="0.25">
      <c r="Q2346" s="5"/>
      <c r="R2346" s="5"/>
      <c r="S2346" s="1"/>
      <c r="Z2346" s="6"/>
    </row>
    <row r="2347" spans="17:26" x14ac:dyDescent="0.25">
      <c r="Q2347" s="5"/>
      <c r="R2347" s="5"/>
      <c r="S2347" s="1"/>
      <c r="Z2347" s="6"/>
    </row>
    <row r="2348" spans="17:26" x14ac:dyDescent="0.25">
      <c r="Q2348" s="5"/>
      <c r="R2348" s="5"/>
      <c r="S2348" s="1"/>
      <c r="Z2348" s="6"/>
    </row>
    <row r="2349" spans="17:26" x14ac:dyDescent="0.25">
      <c r="Q2349" s="5"/>
      <c r="R2349" s="5"/>
      <c r="S2349" s="1"/>
      <c r="Z2349" s="6"/>
    </row>
    <row r="2350" spans="17:26" x14ac:dyDescent="0.25">
      <c r="Q2350" s="5"/>
      <c r="R2350" s="5"/>
      <c r="S2350" s="1"/>
      <c r="Z2350" s="6"/>
    </row>
    <row r="2351" spans="17:26" x14ac:dyDescent="0.25">
      <c r="Q2351" s="5"/>
      <c r="R2351" s="5"/>
      <c r="S2351" s="1"/>
      <c r="Z2351" s="6"/>
    </row>
    <row r="2352" spans="17:26" x14ac:dyDescent="0.25">
      <c r="Q2352" s="5"/>
      <c r="R2352" s="5"/>
      <c r="S2352" s="1"/>
      <c r="Z2352" s="6"/>
    </row>
    <row r="2353" spans="17:26" x14ac:dyDescent="0.25">
      <c r="Q2353" s="5"/>
      <c r="R2353" s="5"/>
      <c r="S2353" s="1"/>
      <c r="Z2353" s="6"/>
    </row>
    <row r="2354" spans="17:26" x14ac:dyDescent="0.25">
      <c r="Q2354" s="5"/>
      <c r="R2354" s="5"/>
      <c r="S2354" s="1"/>
      <c r="Z2354" s="6"/>
    </row>
    <row r="2355" spans="17:26" x14ac:dyDescent="0.25">
      <c r="Q2355" s="5"/>
      <c r="R2355" s="5"/>
      <c r="S2355" s="1"/>
      <c r="Z2355" s="6"/>
    </row>
    <row r="2356" spans="17:26" x14ac:dyDescent="0.25">
      <c r="Q2356" s="5"/>
      <c r="R2356" s="5"/>
      <c r="S2356" s="1"/>
      <c r="Z2356" s="6"/>
    </row>
    <row r="2357" spans="17:26" x14ac:dyDescent="0.25">
      <c r="Q2357" s="5"/>
      <c r="R2357" s="5"/>
      <c r="S2357" s="1"/>
      <c r="Z2357" s="6"/>
    </row>
    <row r="2358" spans="17:26" x14ac:dyDescent="0.25">
      <c r="Q2358" s="5"/>
      <c r="R2358" s="5"/>
      <c r="S2358" s="1"/>
      <c r="Z2358" s="6"/>
    </row>
    <row r="2359" spans="17:26" x14ac:dyDescent="0.25">
      <c r="Q2359" s="5"/>
      <c r="R2359" s="5"/>
      <c r="S2359" s="1"/>
      <c r="Z2359" s="6"/>
    </row>
    <row r="2360" spans="17:26" x14ac:dyDescent="0.25">
      <c r="Q2360" s="5"/>
      <c r="R2360" s="5"/>
      <c r="S2360" s="1"/>
      <c r="Z2360" s="6"/>
    </row>
    <row r="2361" spans="17:26" x14ac:dyDescent="0.25">
      <c r="Q2361" s="5"/>
      <c r="R2361" s="5"/>
      <c r="S2361" s="1"/>
      <c r="Z2361" s="6"/>
    </row>
    <row r="2362" spans="17:26" x14ac:dyDescent="0.25">
      <c r="Q2362" s="5"/>
      <c r="R2362" s="5"/>
      <c r="S2362" s="1"/>
      <c r="Z2362" s="6"/>
    </row>
    <row r="2363" spans="17:26" x14ac:dyDescent="0.25">
      <c r="Q2363" s="5"/>
      <c r="R2363" s="5"/>
      <c r="S2363" s="1"/>
      <c r="Z2363" s="6"/>
    </row>
    <row r="2364" spans="17:26" x14ac:dyDescent="0.25">
      <c r="Q2364" s="5"/>
      <c r="R2364" s="5"/>
      <c r="S2364" s="1"/>
      <c r="Z2364" s="6"/>
    </row>
    <row r="2365" spans="17:26" x14ac:dyDescent="0.25">
      <c r="Q2365" s="5"/>
      <c r="R2365" s="5"/>
      <c r="S2365" s="1"/>
      <c r="Z2365" s="6"/>
    </row>
    <row r="2366" spans="17:26" x14ac:dyDescent="0.25">
      <c r="Q2366" s="5"/>
      <c r="R2366" s="5"/>
      <c r="S2366" s="1"/>
      <c r="Z2366" s="6"/>
    </row>
    <row r="2367" spans="17:26" x14ac:dyDescent="0.25">
      <c r="Q2367" s="5"/>
      <c r="R2367" s="5"/>
      <c r="S2367" s="1"/>
      <c r="Z2367" s="6"/>
    </row>
    <row r="2368" spans="17:26" x14ac:dyDescent="0.25">
      <c r="Q2368" s="5"/>
      <c r="R2368" s="5"/>
      <c r="S2368" s="1"/>
      <c r="Z2368" s="6"/>
    </row>
    <row r="2369" spans="17:26" x14ac:dyDescent="0.25">
      <c r="Q2369" s="5"/>
      <c r="R2369" s="5"/>
      <c r="S2369" s="1"/>
      <c r="Z2369" s="6"/>
    </row>
    <row r="2370" spans="17:26" x14ac:dyDescent="0.25">
      <c r="Q2370" s="5"/>
      <c r="R2370" s="5"/>
      <c r="S2370" s="1"/>
      <c r="Z2370" s="6"/>
    </row>
    <row r="2371" spans="17:26" x14ac:dyDescent="0.25">
      <c r="Q2371" s="5"/>
      <c r="R2371" s="5"/>
      <c r="S2371" s="1"/>
      <c r="Z2371" s="6"/>
    </row>
    <row r="2372" spans="17:26" x14ac:dyDescent="0.25">
      <c r="Q2372" s="5"/>
      <c r="R2372" s="5"/>
      <c r="S2372" s="1"/>
      <c r="Z2372" s="6"/>
    </row>
    <row r="2373" spans="17:26" x14ac:dyDescent="0.25">
      <c r="Q2373" s="5"/>
      <c r="R2373" s="5"/>
      <c r="S2373" s="1"/>
      <c r="Z2373" s="6"/>
    </row>
    <row r="2374" spans="17:26" x14ac:dyDescent="0.25">
      <c r="Q2374" s="5"/>
      <c r="R2374" s="5"/>
      <c r="S2374" s="1"/>
      <c r="Z2374" s="6"/>
    </row>
    <row r="2375" spans="17:26" x14ac:dyDescent="0.25">
      <c r="Q2375" s="5"/>
      <c r="R2375" s="5"/>
      <c r="S2375" s="1"/>
      <c r="Z2375" s="6"/>
    </row>
    <row r="2376" spans="17:26" x14ac:dyDescent="0.25">
      <c r="Q2376" s="5"/>
      <c r="R2376" s="5"/>
      <c r="S2376" s="1"/>
      <c r="Z2376" s="6"/>
    </row>
    <row r="2377" spans="17:26" x14ac:dyDescent="0.25">
      <c r="Q2377" s="5"/>
      <c r="R2377" s="5"/>
      <c r="S2377" s="1"/>
      <c r="Z2377" s="6"/>
    </row>
    <row r="2378" spans="17:26" x14ac:dyDescent="0.25">
      <c r="Q2378" s="5"/>
      <c r="R2378" s="5"/>
      <c r="S2378" s="1"/>
      <c r="Z2378" s="6"/>
    </row>
    <row r="2379" spans="17:26" x14ac:dyDescent="0.25">
      <c r="Q2379" s="5"/>
      <c r="R2379" s="5"/>
      <c r="S2379" s="1"/>
      <c r="Z2379" s="6"/>
    </row>
    <row r="2380" spans="17:26" x14ac:dyDescent="0.25">
      <c r="Q2380" s="5"/>
      <c r="R2380" s="5"/>
      <c r="S2380" s="1"/>
      <c r="Z2380" s="6"/>
    </row>
    <row r="2381" spans="17:26" x14ac:dyDescent="0.25">
      <c r="Q2381" s="5"/>
      <c r="R2381" s="5"/>
      <c r="S2381" s="1"/>
      <c r="Z2381" s="6"/>
    </row>
    <row r="2382" spans="17:26" x14ac:dyDescent="0.25">
      <c r="Q2382" s="5"/>
      <c r="R2382" s="5"/>
      <c r="S2382" s="1"/>
      <c r="Z2382" s="6"/>
    </row>
    <row r="2383" spans="17:26" x14ac:dyDescent="0.25">
      <c r="Q2383" s="5"/>
      <c r="R2383" s="5"/>
      <c r="S2383" s="1"/>
      <c r="Z2383" s="6"/>
    </row>
    <row r="2384" spans="17:26" x14ac:dyDescent="0.25">
      <c r="Q2384" s="5"/>
      <c r="R2384" s="5"/>
      <c r="S2384" s="1"/>
      <c r="Z2384" s="6"/>
    </row>
    <row r="2385" spans="17:26" x14ac:dyDescent="0.25">
      <c r="Q2385" s="5"/>
      <c r="R2385" s="5"/>
      <c r="S2385" s="1"/>
      <c r="Z2385" s="6"/>
    </row>
    <row r="2386" spans="17:26" x14ac:dyDescent="0.25">
      <c r="Q2386" s="5"/>
      <c r="R2386" s="5"/>
      <c r="S2386" s="1"/>
      <c r="Z2386" s="6"/>
    </row>
    <row r="2387" spans="17:26" x14ac:dyDescent="0.25">
      <c r="Q2387" s="5"/>
      <c r="R2387" s="5"/>
      <c r="S2387" s="1"/>
      <c r="Z2387" s="6"/>
    </row>
    <row r="2388" spans="17:26" x14ac:dyDescent="0.25">
      <c r="Q2388" s="5"/>
      <c r="R2388" s="5"/>
      <c r="S2388" s="1"/>
      <c r="Z2388" s="6"/>
    </row>
    <row r="2389" spans="17:26" x14ac:dyDescent="0.25">
      <c r="Q2389" s="5"/>
      <c r="R2389" s="5"/>
      <c r="S2389" s="1"/>
      <c r="Z2389" s="6"/>
    </row>
    <row r="2390" spans="17:26" x14ac:dyDescent="0.25">
      <c r="Q2390" s="5"/>
      <c r="R2390" s="5"/>
      <c r="S2390" s="1"/>
      <c r="Z2390" s="6"/>
    </row>
    <row r="2391" spans="17:26" x14ac:dyDescent="0.25">
      <c r="Q2391" s="5"/>
      <c r="R2391" s="5"/>
      <c r="S2391" s="1"/>
      <c r="Z2391" s="6"/>
    </row>
    <row r="2392" spans="17:26" x14ac:dyDescent="0.25">
      <c r="Q2392" s="5"/>
      <c r="R2392" s="5"/>
      <c r="S2392" s="1"/>
      <c r="Z2392" s="6"/>
    </row>
    <row r="2393" spans="17:26" x14ac:dyDescent="0.25">
      <c r="Q2393" s="5"/>
      <c r="R2393" s="5"/>
      <c r="S2393" s="1"/>
      <c r="Z2393" s="6"/>
    </row>
    <row r="2394" spans="17:26" x14ac:dyDescent="0.25">
      <c r="Q2394" s="5"/>
      <c r="R2394" s="5"/>
      <c r="S2394" s="1"/>
      <c r="Z2394" s="6"/>
    </row>
    <row r="2395" spans="17:26" x14ac:dyDescent="0.25">
      <c r="Q2395" s="5"/>
      <c r="R2395" s="5"/>
      <c r="S2395" s="1"/>
      <c r="Z2395" s="6"/>
    </row>
    <row r="2396" spans="17:26" x14ac:dyDescent="0.25">
      <c r="Q2396" s="5"/>
      <c r="R2396" s="5"/>
      <c r="S2396" s="1"/>
      <c r="Z2396" s="6"/>
    </row>
    <row r="2397" spans="17:26" x14ac:dyDescent="0.25">
      <c r="Q2397" s="5"/>
      <c r="R2397" s="5"/>
      <c r="S2397" s="1"/>
      <c r="Z2397" s="6"/>
    </row>
    <row r="2398" spans="17:26" x14ac:dyDescent="0.25">
      <c r="Q2398" s="5"/>
      <c r="R2398" s="5"/>
      <c r="S2398" s="1"/>
      <c r="Z2398" s="6"/>
    </row>
    <row r="2399" spans="17:26" x14ac:dyDescent="0.25">
      <c r="Q2399" s="5"/>
      <c r="R2399" s="5"/>
      <c r="S2399" s="1"/>
      <c r="Z2399" s="6"/>
    </row>
    <row r="2400" spans="17:26" x14ac:dyDescent="0.25">
      <c r="Q2400" s="5"/>
      <c r="R2400" s="5"/>
      <c r="S2400" s="1"/>
      <c r="Z2400" s="6"/>
    </row>
    <row r="2401" spans="17:26" x14ac:dyDescent="0.25">
      <c r="Q2401" s="5"/>
      <c r="R2401" s="5"/>
      <c r="S2401" s="1"/>
      <c r="Z2401" s="6"/>
    </row>
    <row r="2402" spans="17:26" x14ac:dyDescent="0.25">
      <c r="Q2402" s="5"/>
      <c r="R2402" s="5"/>
      <c r="S2402" s="1"/>
      <c r="Z2402" s="6"/>
    </row>
    <row r="2403" spans="17:26" x14ac:dyDescent="0.25">
      <c r="Q2403" s="5"/>
      <c r="R2403" s="5"/>
      <c r="S2403" s="1"/>
      <c r="Z2403" s="6"/>
    </row>
    <row r="2404" spans="17:26" x14ac:dyDescent="0.25">
      <c r="Q2404" s="5"/>
      <c r="R2404" s="5"/>
      <c r="S2404" s="1"/>
      <c r="Z2404" s="6"/>
    </row>
    <row r="2405" spans="17:26" x14ac:dyDescent="0.25">
      <c r="Q2405" s="5"/>
      <c r="R2405" s="5"/>
      <c r="S2405" s="1"/>
      <c r="Z2405" s="6"/>
    </row>
    <row r="2406" spans="17:26" x14ac:dyDescent="0.25">
      <c r="Q2406" s="5"/>
      <c r="R2406" s="5"/>
      <c r="S2406" s="1"/>
      <c r="Z2406" s="6"/>
    </row>
    <row r="2407" spans="17:26" x14ac:dyDescent="0.25">
      <c r="Q2407" s="5"/>
      <c r="R2407" s="5"/>
      <c r="S2407" s="1"/>
      <c r="Z2407" s="6"/>
    </row>
    <row r="2408" spans="17:26" x14ac:dyDescent="0.25">
      <c r="Q2408" s="5"/>
      <c r="R2408" s="5"/>
      <c r="S2408" s="1"/>
      <c r="Z2408" s="6"/>
    </row>
    <row r="2409" spans="17:26" x14ac:dyDescent="0.25">
      <c r="Q2409" s="5"/>
      <c r="R2409" s="5"/>
      <c r="S2409" s="1"/>
      <c r="Z2409" s="6"/>
    </row>
    <row r="2410" spans="17:26" x14ac:dyDescent="0.25">
      <c r="Q2410" s="5"/>
      <c r="R2410" s="5"/>
      <c r="S2410" s="1"/>
      <c r="Z2410" s="6"/>
    </row>
    <row r="2411" spans="17:26" x14ac:dyDescent="0.25">
      <c r="Q2411" s="5"/>
      <c r="R2411" s="5"/>
      <c r="S2411" s="1"/>
      <c r="Z2411" s="6"/>
    </row>
    <row r="2412" spans="17:26" x14ac:dyDescent="0.25">
      <c r="Q2412" s="5"/>
      <c r="R2412" s="5"/>
      <c r="S2412" s="1"/>
      <c r="Z2412" s="6"/>
    </row>
    <row r="2413" spans="17:26" x14ac:dyDescent="0.25">
      <c r="Q2413" s="5"/>
      <c r="R2413" s="5"/>
      <c r="S2413" s="1"/>
      <c r="Z2413" s="6"/>
    </row>
    <row r="2414" spans="17:26" x14ac:dyDescent="0.25">
      <c r="Q2414" s="5"/>
      <c r="R2414" s="5"/>
      <c r="S2414" s="1"/>
      <c r="Z2414" s="6"/>
    </row>
    <row r="2415" spans="17:26" x14ac:dyDescent="0.25">
      <c r="Q2415" s="5"/>
      <c r="R2415" s="5"/>
      <c r="S2415" s="1"/>
      <c r="Z2415" s="6"/>
    </row>
    <row r="2416" spans="17:26" x14ac:dyDescent="0.25">
      <c r="Q2416" s="5"/>
      <c r="R2416" s="5"/>
      <c r="S2416" s="1"/>
      <c r="Z2416" s="6"/>
    </row>
    <row r="2417" spans="17:26" x14ac:dyDescent="0.25">
      <c r="Q2417" s="5"/>
      <c r="R2417" s="5"/>
      <c r="S2417" s="1"/>
      <c r="Z2417" s="6"/>
    </row>
    <row r="2418" spans="17:26" x14ac:dyDescent="0.25">
      <c r="Q2418" s="5"/>
      <c r="R2418" s="5"/>
      <c r="S2418" s="1"/>
      <c r="Z2418" s="6"/>
    </row>
    <row r="2419" spans="17:26" x14ac:dyDescent="0.25">
      <c r="Q2419" s="5"/>
      <c r="R2419" s="5"/>
      <c r="S2419" s="1"/>
      <c r="Z2419" s="6"/>
    </row>
    <row r="2420" spans="17:26" x14ac:dyDescent="0.25">
      <c r="Q2420" s="5"/>
      <c r="R2420" s="5"/>
      <c r="S2420" s="1"/>
      <c r="Z2420" s="6"/>
    </row>
    <row r="2421" spans="17:26" x14ac:dyDescent="0.25">
      <c r="Q2421" s="5"/>
      <c r="R2421" s="5"/>
      <c r="S2421" s="1"/>
      <c r="Z2421" s="6"/>
    </row>
    <row r="2422" spans="17:26" x14ac:dyDescent="0.25">
      <c r="Q2422" s="5"/>
      <c r="R2422" s="5"/>
      <c r="S2422" s="1"/>
      <c r="Z2422" s="6"/>
    </row>
    <row r="2423" spans="17:26" x14ac:dyDescent="0.25">
      <c r="Q2423" s="5"/>
      <c r="R2423" s="5"/>
      <c r="S2423" s="1"/>
      <c r="Z2423" s="6"/>
    </row>
    <row r="2424" spans="17:26" x14ac:dyDescent="0.25">
      <c r="Q2424" s="5"/>
      <c r="R2424" s="5"/>
      <c r="S2424" s="1"/>
      <c r="Z2424" s="6"/>
    </row>
    <row r="2425" spans="17:26" x14ac:dyDescent="0.25">
      <c r="Q2425" s="5"/>
      <c r="R2425" s="5"/>
      <c r="S2425" s="1"/>
      <c r="Z2425" s="6"/>
    </row>
    <row r="2426" spans="17:26" x14ac:dyDescent="0.25">
      <c r="Q2426" s="5"/>
      <c r="R2426" s="5"/>
      <c r="S2426" s="1"/>
      <c r="Z2426" s="6"/>
    </row>
    <row r="2427" spans="17:26" x14ac:dyDescent="0.25">
      <c r="Q2427" s="5"/>
      <c r="R2427" s="5"/>
      <c r="S2427" s="1"/>
      <c r="Z2427" s="6"/>
    </row>
    <row r="2428" spans="17:26" x14ac:dyDescent="0.25">
      <c r="Q2428" s="5"/>
      <c r="R2428" s="5"/>
      <c r="S2428" s="1"/>
      <c r="Z2428" s="6"/>
    </row>
    <row r="2429" spans="17:26" x14ac:dyDescent="0.25">
      <c r="Q2429" s="5"/>
      <c r="R2429" s="5"/>
      <c r="S2429" s="1"/>
      <c r="Z2429" s="6"/>
    </row>
    <row r="2430" spans="17:26" x14ac:dyDescent="0.25">
      <c r="Q2430" s="5"/>
      <c r="R2430" s="5"/>
      <c r="S2430" s="1"/>
      <c r="Z2430" s="6"/>
    </row>
    <row r="2431" spans="17:26" x14ac:dyDescent="0.25">
      <c r="Q2431" s="5"/>
      <c r="R2431" s="5"/>
      <c r="S2431" s="1"/>
      <c r="Z2431" s="6"/>
    </row>
    <row r="2432" spans="17:26" x14ac:dyDescent="0.25">
      <c r="Q2432" s="5"/>
      <c r="R2432" s="5"/>
      <c r="S2432" s="1"/>
      <c r="Z2432" s="6"/>
    </row>
    <row r="2433" spans="17:26" x14ac:dyDescent="0.25">
      <c r="Q2433" s="5"/>
      <c r="R2433" s="5"/>
      <c r="S2433" s="1"/>
      <c r="Z2433" s="6"/>
    </row>
    <row r="2434" spans="17:26" x14ac:dyDescent="0.25">
      <c r="Q2434" s="5"/>
      <c r="R2434" s="5"/>
      <c r="S2434" s="1"/>
      <c r="Z2434" s="6"/>
    </row>
    <row r="2435" spans="17:26" x14ac:dyDescent="0.25">
      <c r="Q2435" s="5"/>
      <c r="R2435" s="5"/>
      <c r="S2435" s="1"/>
      <c r="Z2435" s="6"/>
    </row>
    <row r="2436" spans="17:26" x14ac:dyDescent="0.25">
      <c r="Q2436" s="5"/>
      <c r="R2436" s="5"/>
      <c r="S2436" s="1"/>
      <c r="Z2436" s="6"/>
    </row>
    <row r="2437" spans="17:26" x14ac:dyDescent="0.25">
      <c r="Q2437" s="5"/>
      <c r="R2437" s="5"/>
      <c r="S2437" s="1"/>
      <c r="Z2437" s="6"/>
    </row>
    <row r="2438" spans="17:26" x14ac:dyDescent="0.25">
      <c r="Q2438" s="5"/>
      <c r="R2438" s="5"/>
      <c r="S2438" s="1"/>
      <c r="Z2438" s="6"/>
    </row>
    <row r="2439" spans="17:26" x14ac:dyDescent="0.25">
      <c r="Q2439" s="5"/>
      <c r="R2439" s="5"/>
      <c r="S2439" s="1"/>
      <c r="Z2439" s="6"/>
    </row>
    <row r="2440" spans="17:26" x14ac:dyDescent="0.25">
      <c r="Q2440" s="5"/>
      <c r="R2440" s="5"/>
      <c r="S2440" s="1"/>
      <c r="Z2440" s="6"/>
    </row>
    <row r="2441" spans="17:26" x14ac:dyDescent="0.25">
      <c r="Q2441" s="5"/>
      <c r="R2441" s="5"/>
      <c r="S2441" s="1"/>
      <c r="Z2441" s="6"/>
    </row>
    <row r="2442" spans="17:26" x14ac:dyDescent="0.25">
      <c r="Q2442" s="5"/>
      <c r="R2442" s="5"/>
      <c r="S2442" s="1"/>
      <c r="Z2442" s="6"/>
    </row>
    <row r="2443" spans="17:26" x14ac:dyDescent="0.25">
      <c r="Q2443" s="5"/>
      <c r="R2443" s="5"/>
      <c r="S2443" s="1"/>
      <c r="Z2443" s="6"/>
    </row>
    <row r="2444" spans="17:26" x14ac:dyDescent="0.25">
      <c r="Q2444" s="5"/>
      <c r="R2444" s="5"/>
      <c r="S2444" s="1"/>
      <c r="Z2444" s="6"/>
    </row>
    <row r="2445" spans="17:26" x14ac:dyDescent="0.25">
      <c r="Q2445" s="5"/>
      <c r="R2445" s="5"/>
      <c r="S2445" s="1"/>
      <c r="Z2445" s="6"/>
    </row>
    <row r="2446" spans="17:26" x14ac:dyDescent="0.25">
      <c r="Q2446" s="5"/>
      <c r="R2446" s="5"/>
      <c r="S2446" s="1"/>
      <c r="Z2446" s="6"/>
    </row>
    <row r="2447" spans="17:26" x14ac:dyDescent="0.25">
      <c r="Q2447" s="5"/>
      <c r="R2447" s="5"/>
      <c r="S2447" s="1"/>
      <c r="Z2447" s="6"/>
    </row>
    <row r="2448" spans="17:26" x14ac:dyDescent="0.25">
      <c r="Q2448" s="5"/>
      <c r="R2448" s="5"/>
      <c r="S2448" s="1"/>
      <c r="Z2448" s="6"/>
    </row>
    <row r="2449" spans="17:26" x14ac:dyDescent="0.25">
      <c r="Q2449" s="5"/>
      <c r="R2449" s="5"/>
      <c r="S2449" s="1"/>
      <c r="Z2449" s="6"/>
    </row>
    <row r="2450" spans="17:26" x14ac:dyDescent="0.25">
      <c r="Q2450" s="5"/>
      <c r="R2450" s="5"/>
      <c r="S2450" s="1"/>
      <c r="Z2450" s="6"/>
    </row>
    <row r="2451" spans="17:26" x14ac:dyDescent="0.25">
      <c r="Q2451" s="5"/>
      <c r="R2451" s="5"/>
      <c r="S2451" s="1"/>
      <c r="Z2451" s="6"/>
    </row>
    <row r="2452" spans="17:26" x14ac:dyDescent="0.25">
      <c r="Q2452" s="5"/>
      <c r="R2452" s="5"/>
      <c r="S2452" s="1"/>
      <c r="Z2452" s="6"/>
    </row>
    <row r="2453" spans="17:26" x14ac:dyDescent="0.25">
      <c r="Q2453" s="5"/>
      <c r="R2453" s="5"/>
      <c r="S2453" s="1"/>
      <c r="Z2453" s="6"/>
    </row>
    <row r="2454" spans="17:26" x14ac:dyDescent="0.25">
      <c r="Q2454" s="5"/>
      <c r="R2454" s="5"/>
      <c r="S2454" s="1"/>
      <c r="Z2454" s="6"/>
    </row>
    <row r="2455" spans="17:26" x14ac:dyDescent="0.25">
      <c r="Q2455" s="5"/>
      <c r="R2455" s="5"/>
      <c r="S2455" s="1"/>
      <c r="Z2455" s="6"/>
    </row>
    <row r="2456" spans="17:26" x14ac:dyDescent="0.25">
      <c r="Q2456" s="5"/>
      <c r="R2456" s="5"/>
      <c r="S2456" s="1"/>
      <c r="Z2456" s="6"/>
    </row>
    <row r="2457" spans="17:26" x14ac:dyDescent="0.25">
      <c r="Q2457" s="5"/>
      <c r="R2457" s="5"/>
      <c r="S2457" s="1"/>
      <c r="Z2457" s="6"/>
    </row>
    <row r="2458" spans="17:26" x14ac:dyDescent="0.25">
      <c r="Q2458" s="5"/>
      <c r="R2458" s="5"/>
      <c r="S2458" s="1"/>
      <c r="Z2458" s="6"/>
    </row>
    <row r="2459" spans="17:26" x14ac:dyDescent="0.25">
      <c r="Q2459" s="5"/>
      <c r="R2459" s="5"/>
      <c r="S2459" s="1"/>
      <c r="Z2459" s="6"/>
    </row>
    <row r="2460" spans="17:26" x14ac:dyDescent="0.25">
      <c r="Q2460" s="5"/>
      <c r="R2460" s="5"/>
      <c r="S2460" s="1"/>
      <c r="Z2460" s="6"/>
    </row>
    <row r="2461" spans="17:26" x14ac:dyDescent="0.25">
      <c r="Q2461" s="5"/>
      <c r="R2461" s="5"/>
      <c r="S2461" s="1"/>
      <c r="Z2461" s="6"/>
    </row>
    <row r="2462" spans="17:26" x14ac:dyDescent="0.25">
      <c r="Q2462" s="5"/>
      <c r="R2462" s="5"/>
      <c r="S2462" s="1"/>
      <c r="Z2462" s="6"/>
    </row>
    <row r="2463" spans="17:26" x14ac:dyDescent="0.25">
      <c r="Q2463" s="5"/>
      <c r="R2463" s="5"/>
      <c r="S2463" s="1"/>
      <c r="Z2463" s="6"/>
    </row>
    <row r="2464" spans="17:26" x14ac:dyDescent="0.25">
      <c r="Q2464" s="5"/>
      <c r="R2464" s="5"/>
      <c r="S2464" s="1"/>
      <c r="Z2464" s="6"/>
    </row>
    <row r="2465" spans="17:26" x14ac:dyDescent="0.25">
      <c r="Q2465" s="5"/>
      <c r="R2465" s="5"/>
      <c r="S2465" s="1"/>
      <c r="Z2465" s="6"/>
    </row>
    <row r="2466" spans="17:26" x14ac:dyDescent="0.25">
      <c r="Q2466" s="5"/>
      <c r="R2466" s="5"/>
      <c r="S2466" s="1"/>
      <c r="Z2466" s="6"/>
    </row>
    <row r="2467" spans="17:26" x14ac:dyDescent="0.25">
      <c r="Q2467" s="5"/>
      <c r="R2467" s="5"/>
      <c r="S2467" s="1"/>
      <c r="Z2467" s="6"/>
    </row>
    <row r="2468" spans="17:26" x14ac:dyDescent="0.25">
      <c r="Q2468" s="5"/>
      <c r="R2468" s="5"/>
      <c r="S2468" s="1"/>
      <c r="Z2468" s="6"/>
    </row>
    <row r="2469" spans="17:26" x14ac:dyDescent="0.25">
      <c r="Q2469" s="5"/>
      <c r="R2469" s="5"/>
      <c r="S2469" s="1"/>
      <c r="Z2469" s="6"/>
    </row>
    <row r="2470" spans="17:26" x14ac:dyDescent="0.25">
      <c r="Q2470" s="5"/>
      <c r="R2470" s="5"/>
      <c r="S2470" s="1"/>
      <c r="Z2470" s="6"/>
    </row>
    <row r="2471" spans="17:26" x14ac:dyDescent="0.25">
      <c r="Q2471" s="5"/>
      <c r="R2471" s="5"/>
      <c r="S2471" s="1"/>
      <c r="Z2471" s="6"/>
    </row>
    <row r="2472" spans="17:26" x14ac:dyDescent="0.25">
      <c r="Q2472" s="5"/>
      <c r="R2472" s="5"/>
      <c r="S2472" s="1"/>
      <c r="Z2472" s="6"/>
    </row>
    <row r="2473" spans="17:26" x14ac:dyDescent="0.25">
      <c r="Q2473" s="5"/>
      <c r="R2473" s="5"/>
      <c r="S2473" s="1"/>
      <c r="Z2473" s="6"/>
    </row>
    <row r="2474" spans="17:26" x14ac:dyDescent="0.25">
      <c r="Q2474" s="5"/>
      <c r="R2474" s="5"/>
      <c r="S2474" s="1"/>
      <c r="Z2474" s="6"/>
    </row>
    <row r="2475" spans="17:26" x14ac:dyDescent="0.25">
      <c r="Q2475" s="5"/>
      <c r="R2475" s="5"/>
      <c r="S2475" s="1"/>
      <c r="Z2475" s="6"/>
    </row>
    <row r="2476" spans="17:26" x14ac:dyDescent="0.25">
      <c r="Q2476" s="5"/>
      <c r="R2476" s="5"/>
      <c r="S2476" s="1"/>
      <c r="Z2476" s="6"/>
    </row>
    <row r="2477" spans="17:26" x14ac:dyDescent="0.25">
      <c r="Q2477" s="5"/>
      <c r="R2477" s="5"/>
      <c r="S2477" s="1"/>
      <c r="Z2477" s="6"/>
    </row>
    <row r="2478" spans="17:26" x14ac:dyDescent="0.25">
      <c r="Q2478" s="5"/>
      <c r="R2478" s="5"/>
      <c r="S2478" s="1"/>
      <c r="Z2478" s="6"/>
    </row>
    <row r="2479" spans="17:26" x14ac:dyDescent="0.25">
      <c r="Q2479" s="5"/>
      <c r="R2479" s="5"/>
      <c r="S2479" s="1"/>
      <c r="Z2479" s="6"/>
    </row>
    <row r="2480" spans="17:26" x14ac:dyDescent="0.25">
      <c r="Q2480" s="5"/>
      <c r="R2480" s="5"/>
      <c r="S2480" s="1"/>
      <c r="Z2480" s="6"/>
    </row>
    <row r="2481" spans="17:26" x14ac:dyDescent="0.25">
      <c r="Q2481" s="5"/>
      <c r="R2481" s="5"/>
      <c r="S2481" s="1"/>
      <c r="Z2481" s="6"/>
    </row>
    <row r="2482" spans="17:26" x14ac:dyDescent="0.25">
      <c r="Q2482" s="5"/>
      <c r="R2482" s="5"/>
      <c r="S2482" s="1"/>
      <c r="Z2482" s="6"/>
    </row>
    <row r="2483" spans="17:26" x14ac:dyDescent="0.25">
      <c r="Q2483" s="5"/>
      <c r="R2483" s="5"/>
      <c r="S2483" s="1"/>
      <c r="Z2483" s="6"/>
    </row>
    <row r="2484" spans="17:26" x14ac:dyDescent="0.25">
      <c r="Q2484" s="5"/>
      <c r="R2484" s="5"/>
      <c r="S2484" s="1"/>
      <c r="Z2484" s="6"/>
    </row>
    <row r="2485" spans="17:26" x14ac:dyDescent="0.25">
      <c r="Q2485" s="5"/>
      <c r="R2485" s="5"/>
      <c r="S2485" s="1"/>
      <c r="Z2485" s="6"/>
    </row>
    <row r="2486" spans="17:26" x14ac:dyDescent="0.25">
      <c r="Q2486" s="5"/>
      <c r="R2486" s="5"/>
      <c r="S2486" s="1"/>
      <c r="Z2486" s="6"/>
    </row>
    <row r="2487" spans="17:26" x14ac:dyDescent="0.25">
      <c r="Q2487" s="5"/>
      <c r="R2487" s="5"/>
      <c r="S2487" s="1"/>
      <c r="Z2487" s="6"/>
    </row>
    <row r="2488" spans="17:26" x14ac:dyDescent="0.25">
      <c r="Q2488" s="5"/>
      <c r="R2488" s="5"/>
      <c r="S2488" s="1"/>
      <c r="Z2488" s="6"/>
    </row>
    <row r="2489" spans="17:26" x14ac:dyDescent="0.25">
      <c r="Q2489" s="5"/>
      <c r="R2489" s="5"/>
      <c r="S2489" s="1"/>
      <c r="Z2489" s="6"/>
    </row>
    <row r="2490" spans="17:26" x14ac:dyDescent="0.25">
      <c r="Q2490" s="5"/>
      <c r="R2490" s="5"/>
      <c r="S2490" s="1"/>
      <c r="Z2490" s="6"/>
    </row>
    <row r="2491" spans="17:26" x14ac:dyDescent="0.25">
      <c r="Q2491" s="5"/>
      <c r="R2491" s="5"/>
      <c r="S2491" s="1"/>
      <c r="Z2491" s="6"/>
    </row>
    <row r="2492" spans="17:26" x14ac:dyDescent="0.25">
      <c r="Q2492" s="5"/>
      <c r="R2492" s="5"/>
      <c r="S2492" s="1"/>
      <c r="Z2492" s="6"/>
    </row>
    <row r="2493" spans="17:26" x14ac:dyDescent="0.25">
      <c r="Q2493" s="5"/>
      <c r="R2493" s="5"/>
      <c r="S2493" s="1"/>
      <c r="Z2493" s="6"/>
    </row>
    <row r="2494" spans="17:26" x14ac:dyDescent="0.25">
      <c r="Q2494" s="5"/>
      <c r="R2494" s="5"/>
      <c r="S2494" s="1"/>
      <c r="Z2494" s="6"/>
    </row>
    <row r="2495" spans="17:26" x14ac:dyDescent="0.25">
      <c r="Q2495" s="5"/>
      <c r="R2495" s="5"/>
      <c r="S2495" s="1"/>
      <c r="Z2495" s="6"/>
    </row>
    <row r="2496" spans="17:26" x14ac:dyDescent="0.25">
      <c r="Q2496" s="5"/>
      <c r="R2496" s="5"/>
      <c r="S2496" s="1"/>
      <c r="Z2496" s="6"/>
    </row>
    <row r="2497" spans="17:26" x14ac:dyDescent="0.25">
      <c r="Q2497" s="5"/>
      <c r="R2497" s="5"/>
      <c r="S2497" s="1"/>
      <c r="Z2497" s="6"/>
    </row>
    <row r="2498" spans="17:26" x14ac:dyDescent="0.25">
      <c r="Q2498" s="5"/>
      <c r="R2498" s="5"/>
      <c r="S2498" s="1"/>
      <c r="Z2498" s="6"/>
    </row>
    <row r="2499" spans="17:26" x14ac:dyDescent="0.25">
      <c r="Q2499" s="5"/>
      <c r="R2499" s="5"/>
      <c r="S2499" s="1"/>
      <c r="Z2499" s="6"/>
    </row>
    <row r="2500" spans="17:26" x14ac:dyDescent="0.25">
      <c r="Q2500" s="5"/>
      <c r="R2500" s="5"/>
      <c r="S2500" s="1"/>
      <c r="Z2500" s="6"/>
    </row>
    <row r="2501" spans="17:26" x14ac:dyDescent="0.25">
      <c r="Q2501" s="5"/>
      <c r="R2501" s="5"/>
      <c r="S2501" s="1"/>
      <c r="Z2501" s="6"/>
    </row>
    <row r="2502" spans="17:26" x14ac:dyDescent="0.25">
      <c r="Q2502" s="5"/>
      <c r="R2502" s="5"/>
      <c r="S2502" s="1"/>
      <c r="Z2502" s="6"/>
    </row>
    <row r="2503" spans="17:26" x14ac:dyDescent="0.25">
      <c r="Q2503" s="5"/>
      <c r="R2503" s="5"/>
      <c r="S2503" s="1"/>
      <c r="Z2503" s="6"/>
    </row>
    <row r="2504" spans="17:26" x14ac:dyDescent="0.25">
      <c r="Q2504" s="5"/>
      <c r="R2504" s="5"/>
      <c r="S2504" s="1"/>
      <c r="Z2504" s="6"/>
    </row>
    <row r="2505" spans="17:26" x14ac:dyDescent="0.25">
      <c r="Q2505" s="5"/>
      <c r="R2505" s="5"/>
      <c r="S2505" s="1"/>
      <c r="Z2505" s="6"/>
    </row>
    <row r="2506" spans="17:26" x14ac:dyDescent="0.25">
      <c r="Q2506" s="5"/>
      <c r="R2506" s="5"/>
      <c r="S2506" s="1"/>
      <c r="Z2506" s="6"/>
    </row>
    <row r="2507" spans="17:26" x14ac:dyDescent="0.25">
      <c r="Q2507" s="5"/>
      <c r="R2507" s="5"/>
      <c r="S2507" s="1"/>
      <c r="Z2507" s="6"/>
    </row>
    <row r="2508" spans="17:26" x14ac:dyDescent="0.25">
      <c r="Q2508" s="5"/>
      <c r="R2508" s="5"/>
      <c r="S2508" s="1"/>
      <c r="Z2508" s="6"/>
    </row>
    <row r="2509" spans="17:26" x14ac:dyDescent="0.25">
      <c r="Q2509" s="5"/>
      <c r="R2509" s="5"/>
      <c r="S2509" s="1"/>
      <c r="Z2509" s="6"/>
    </row>
    <row r="2510" spans="17:26" x14ac:dyDescent="0.25">
      <c r="Q2510" s="5"/>
      <c r="R2510" s="5"/>
      <c r="S2510" s="1"/>
      <c r="Z2510" s="6"/>
    </row>
    <row r="2511" spans="17:26" x14ac:dyDescent="0.25">
      <c r="Q2511" s="5"/>
      <c r="R2511" s="5"/>
      <c r="S2511" s="1"/>
      <c r="Z2511" s="6"/>
    </row>
    <row r="2512" spans="17:26" x14ac:dyDescent="0.25">
      <c r="Q2512" s="5"/>
      <c r="R2512" s="5"/>
      <c r="S2512" s="1"/>
      <c r="Z2512" s="6"/>
    </row>
    <row r="2513" spans="17:26" x14ac:dyDescent="0.25">
      <c r="Q2513" s="5"/>
      <c r="R2513" s="5"/>
      <c r="S2513" s="1"/>
      <c r="Z2513" s="6"/>
    </row>
    <row r="2514" spans="17:26" x14ac:dyDescent="0.25">
      <c r="Q2514" s="5"/>
      <c r="R2514" s="5"/>
      <c r="S2514" s="1"/>
      <c r="Z2514" s="6"/>
    </row>
    <row r="2515" spans="17:26" x14ac:dyDescent="0.25">
      <c r="Q2515" s="5"/>
      <c r="R2515" s="5"/>
      <c r="S2515" s="1"/>
      <c r="Z2515" s="6"/>
    </row>
    <row r="2516" spans="17:26" x14ac:dyDescent="0.25">
      <c r="Q2516" s="5"/>
      <c r="R2516" s="5"/>
      <c r="S2516" s="1"/>
      <c r="Z2516" s="6"/>
    </row>
    <row r="2517" spans="17:26" x14ac:dyDescent="0.25">
      <c r="Q2517" s="5"/>
      <c r="R2517" s="5"/>
      <c r="S2517" s="1"/>
      <c r="Z2517" s="6"/>
    </row>
    <row r="2518" spans="17:26" x14ac:dyDescent="0.25">
      <c r="Q2518" s="5"/>
      <c r="R2518" s="5"/>
      <c r="S2518" s="1"/>
      <c r="Z2518" s="6"/>
    </row>
    <row r="2519" spans="17:26" x14ac:dyDescent="0.25">
      <c r="Q2519" s="5"/>
      <c r="R2519" s="5"/>
      <c r="S2519" s="1"/>
      <c r="Z2519" s="6"/>
    </row>
    <row r="2520" spans="17:26" x14ac:dyDescent="0.25">
      <c r="Q2520" s="5"/>
      <c r="R2520" s="5"/>
      <c r="S2520" s="1"/>
      <c r="Z2520" s="6"/>
    </row>
    <row r="2521" spans="17:26" x14ac:dyDescent="0.25">
      <c r="Q2521" s="5"/>
      <c r="R2521" s="5"/>
      <c r="S2521" s="1"/>
      <c r="Z2521" s="6"/>
    </row>
    <row r="2522" spans="17:26" x14ac:dyDescent="0.25">
      <c r="Q2522" s="5"/>
      <c r="R2522" s="5"/>
      <c r="S2522" s="1"/>
      <c r="Z2522" s="6"/>
    </row>
    <row r="2523" spans="17:26" x14ac:dyDescent="0.25">
      <c r="Q2523" s="5"/>
      <c r="R2523" s="5"/>
      <c r="S2523" s="1"/>
      <c r="Z2523" s="6"/>
    </row>
    <row r="2524" spans="17:26" x14ac:dyDescent="0.25">
      <c r="Q2524" s="5"/>
      <c r="R2524" s="5"/>
      <c r="S2524" s="1"/>
      <c r="Z2524" s="6"/>
    </row>
    <row r="2525" spans="17:26" x14ac:dyDescent="0.25">
      <c r="Q2525" s="5"/>
      <c r="R2525" s="5"/>
      <c r="S2525" s="1"/>
      <c r="Z2525" s="6"/>
    </row>
    <row r="2526" spans="17:26" x14ac:dyDescent="0.25">
      <c r="Q2526" s="5"/>
      <c r="R2526" s="5"/>
      <c r="S2526" s="1"/>
      <c r="Z2526" s="6"/>
    </row>
    <row r="2527" spans="17:26" x14ac:dyDescent="0.25">
      <c r="Q2527" s="5"/>
      <c r="R2527" s="5"/>
      <c r="S2527" s="1"/>
      <c r="Z2527" s="6"/>
    </row>
    <row r="2528" spans="17:26" x14ac:dyDescent="0.25">
      <c r="Q2528" s="5"/>
      <c r="R2528" s="5"/>
      <c r="S2528" s="1"/>
      <c r="Z2528" s="6"/>
    </row>
    <row r="2529" spans="17:26" x14ac:dyDescent="0.25">
      <c r="Q2529" s="5"/>
      <c r="R2529" s="5"/>
      <c r="S2529" s="1"/>
      <c r="Z2529" s="6"/>
    </row>
    <row r="2530" spans="17:26" x14ac:dyDescent="0.25">
      <c r="Q2530" s="5"/>
      <c r="R2530" s="5"/>
      <c r="S2530" s="1"/>
      <c r="Z2530" s="6"/>
    </row>
    <row r="2531" spans="17:26" x14ac:dyDescent="0.25">
      <c r="Q2531" s="5"/>
      <c r="R2531" s="5"/>
      <c r="S2531" s="1"/>
      <c r="Z2531" s="6"/>
    </row>
    <row r="2532" spans="17:26" x14ac:dyDescent="0.25">
      <c r="Q2532" s="5"/>
      <c r="R2532" s="5"/>
      <c r="S2532" s="1"/>
      <c r="Z2532" s="6"/>
    </row>
    <row r="2533" spans="17:26" x14ac:dyDescent="0.25">
      <c r="Q2533" s="5"/>
      <c r="R2533" s="5"/>
      <c r="S2533" s="1"/>
      <c r="Z2533" s="6"/>
    </row>
    <row r="2534" spans="17:26" x14ac:dyDescent="0.25">
      <c r="Q2534" s="5"/>
      <c r="R2534" s="5"/>
      <c r="S2534" s="1"/>
      <c r="Z2534" s="6"/>
    </row>
    <row r="2535" spans="17:26" x14ac:dyDescent="0.25">
      <c r="Q2535" s="5"/>
      <c r="R2535" s="5"/>
      <c r="S2535" s="1"/>
      <c r="Z2535" s="6"/>
    </row>
    <row r="2536" spans="17:26" x14ac:dyDescent="0.25">
      <c r="Q2536" s="5"/>
      <c r="R2536" s="5"/>
      <c r="S2536" s="1"/>
      <c r="Z2536" s="6"/>
    </row>
    <row r="2537" spans="17:26" x14ac:dyDescent="0.25">
      <c r="Q2537" s="5"/>
      <c r="R2537" s="5"/>
      <c r="S2537" s="1"/>
      <c r="Z2537" s="6"/>
    </row>
    <row r="2538" spans="17:26" x14ac:dyDescent="0.25">
      <c r="Q2538" s="5"/>
      <c r="R2538" s="5"/>
      <c r="S2538" s="1"/>
      <c r="Z2538" s="6"/>
    </row>
    <row r="2539" spans="17:26" x14ac:dyDescent="0.25">
      <c r="Q2539" s="5"/>
      <c r="R2539" s="5"/>
      <c r="S2539" s="1"/>
      <c r="Z2539" s="6"/>
    </row>
    <row r="2540" spans="17:26" x14ac:dyDescent="0.25">
      <c r="Q2540" s="5"/>
      <c r="R2540" s="5"/>
      <c r="S2540" s="1"/>
      <c r="Z2540" s="6"/>
    </row>
    <row r="2541" spans="17:26" x14ac:dyDescent="0.25">
      <c r="Q2541" s="5"/>
      <c r="R2541" s="5"/>
      <c r="S2541" s="1"/>
      <c r="Z2541" s="6"/>
    </row>
    <row r="2542" spans="17:26" x14ac:dyDescent="0.25">
      <c r="Q2542" s="5"/>
      <c r="R2542" s="5"/>
      <c r="S2542" s="1"/>
      <c r="Z2542" s="6"/>
    </row>
    <row r="2543" spans="17:26" x14ac:dyDescent="0.25">
      <c r="Q2543" s="5"/>
      <c r="R2543" s="5"/>
      <c r="S2543" s="1"/>
      <c r="Z2543" s="6"/>
    </row>
    <row r="2544" spans="17:26" x14ac:dyDescent="0.25">
      <c r="Q2544" s="5"/>
      <c r="R2544" s="5"/>
      <c r="S2544" s="1"/>
      <c r="Z2544" s="6"/>
    </row>
    <row r="2545" spans="17:26" x14ac:dyDescent="0.25">
      <c r="Q2545" s="5"/>
      <c r="R2545" s="5"/>
      <c r="S2545" s="1"/>
      <c r="Z2545" s="6"/>
    </row>
    <row r="2546" spans="17:26" x14ac:dyDescent="0.25">
      <c r="Q2546" s="5"/>
      <c r="R2546" s="5"/>
      <c r="S2546" s="1"/>
      <c r="Z2546" s="6"/>
    </row>
    <row r="2547" spans="17:26" x14ac:dyDescent="0.25">
      <c r="Q2547" s="5"/>
      <c r="R2547" s="5"/>
      <c r="S2547" s="1"/>
      <c r="Z2547" s="6"/>
    </row>
    <row r="2548" spans="17:26" x14ac:dyDescent="0.25">
      <c r="Q2548" s="5"/>
      <c r="R2548" s="5"/>
      <c r="S2548" s="1"/>
      <c r="Z2548" s="6"/>
    </row>
    <row r="2549" spans="17:26" x14ac:dyDescent="0.25">
      <c r="Q2549" s="5"/>
      <c r="R2549" s="5"/>
      <c r="S2549" s="1"/>
      <c r="Z2549" s="6"/>
    </row>
    <row r="2550" spans="17:26" x14ac:dyDescent="0.25">
      <c r="Q2550" s="5"/>
      <c r="R2550" s="5"/>
      <c r="S2550" s="1"/>
      <c r="Z2550" s="6"/>
    </row>
    <row r="2551" spans="17:26" x14ac:dyDescent="0.25">
      <c r="Q2551" s="5"/>
      <c r="R2551" s="5"/>
      <c r="S2551" s="1"/>
      <c r="Z2551" s="6"/>
    </row>
    <row r="2552" spans="17:26" x14ac:dyDescent="0.25">
      <c r="Q2552" s="5"/>
      <c r="R2552" s="5"/>
      <c r="S2552" s="1"/>
      <c r="Z2552" s="6"/>
    </row>
    <row r="2553" spans="17:26" x14ac:dyDescent="0.25">
      <c r="Q2553" s="5"/>
      <c r="R2553" s="5"/>
      <c r="S2553" s="1"/>
      <c r="Z2553" s="6"/>
    </row>
    <row r="2554" spans="17:26" x14ac:dyDescent="0.25">
      <c r="Q2554" s="5"/>
      <c r="R2554" s="5"/>
      <c r="S2554" s="1"/>
      <c r="Z2554" s="6"/>
    </row>
    <row r="2555" spans="17:26" x14ac:dyDescent="0.25">
      <c r="Q2555" s="5"/>
      <c r="R2555" s="5"/>
      <c r="S2555" s="1"/>
      <c r="Z2555" s="6"/>
    </row>
    <row r="2556" spans="17:26" x14ac:dyDescent="0.25">
      <c r="Q2556" s="5"/>
      <c r="R2556" s="5"/>
      <c r="S2556" s="1"/>
      <c r="Z2556" s="6"/>
    </row>
    <row r="2557" spans="17:26" x14ac:dyDescent="0.25">
      <c r="Q2557" s="5"/>
      <c r="R2557" s="5"/>
      <c r="S2557" s="1"/>
      <c r="Z2557" s="6"/>
    </row>
    <row r="2558" spans="17:26" x14ac:dyDescent="0.25">
      <c r="Q2558" s="5"/>
      <c r="R2558" s="5"/>
      <c r="S2558" s="1"/>
      <c r="Z2558" s="6"/>
    </row>
    <row r="2559" spans="17:26" x14ac:dyDescent="0.25">
      <c r="Q2559" s="5"/>
      <c r="R2559" s="5"/>
      <c r="S2559" s="1"/>
      <c r="Z2559" s="6"/>
    </row>
    <row r="2560" spans="17:26" x14ac:dyDescent="0.25">
      <c r="Q2560" s="5"/>
      <c r="R2560" s="5"/>
      <c r="S2560" s="1"/>
      <c r="Z2560" s="6"/>
    </row>
    <row r="2561" spans="17:26" x14ac:dyDescent="0.25">
      <c r="Q2561" s="5"/>
      <c r="R2561" s="5"/>
      <c r="S2561" s="1"/>
      <c r="Z2561" s="6"/>
    </row>
    <row r="2562" spans="17:26" x14ac:dyDescent="0.25">
      <c r="Q2562" s="5"/>
      <c r="R2562" s="5"/>
      <c r="S2562" s="1"/>
      <c r="Z2562" s="6"/>
    </row>
    <row r="2563" spans="17:26" x14ac:dyDescent="0.25">
      <c r="Q2563" s="5"/>
      <c r="R2563" s="5"/>
      <c r="S2563" s="1"/>
      <c r="Z2563" s="6"/>
    </row>
    <row r="2564" spans="17:26" x14ac:dyDescent="0.25">
      <c r="Q2564" s="5"/>
      <c r="R2564" s="5"/>
      <c r="S2564" s="1"/>
      <c r="Z2564" s="6"/>
    </row>
    <row r="2565" spans="17:26" x14ac:dyDescent="0.25">
      <c r="Q2565" s="5"/>
      <c r="R2565" s="5"/>
      <c r="S2565" s="1"/>
      <c r="Z2565" s="6"/>
    </row>
    <row r="2566" spans="17:26" x14ac:dyDescent="0.25">
      <c r="Q2566" s="5"/>
      <c r="R2566" s="5"/>
      <c r="S2566" s="1"/>
      <c r="Z2566" s="6"/>
    </row>
    <row r="2567" spans="17:26" x14ac:dyDescent="0.25">
      <c r="Q2567" s="5"/>
      <c r="R2567" s="5"/>
      <c r="S2567" s="1"/>
      <c r="Z2567" s="6"/>
    </row>
    <row r="2568" spans="17:26" x14ac:dyDescent="0.25">
      <c r="Q2568" s="5"/>
      <c r="R2568" s="5"/>
      <c r="S2568" s="1"/>
      <c r="Z2568" s="6"/>
    </row>
    <row r="2569" spans="17:26" x14ac:dyDescent="0.25">
      <c r="Q2569" s="5"/>
      <c r="R2569" s="5"/>
      <c r="S2569" s="1"/>
      <c r="Z2569" s="6"/>
    </row>
    <row r="2570" spans="17:26" x14ac:dyDescent="0.25">
      <c r="Q2570" s="5"/>
      <c r="R2570" s="5"/>
      <c r="S2570" s="1"/>
      <c r="Z2570" s="6"/>
    </row>
    <row r="2571" spans="17:26" x14ac:dyDescent="0.25">
      <c r="Q2571" s="5"/>
      <c r="R2571" s="5"/>
      <c r="S2571" s="1"/>
      <c r="Z2571" s="6"/>
    </row>
    <row r="2572" spans="17:26" x14ac:dyDescent="0.25">
      <c r="Q2572" s="5"/>
      <c r="R2572" s="5"/>
      <c r="S2572" s="1"/>
      <c r="Z2572" s="6"/>
    </row>
    <row r="2573" spans="17:26" x14ac:dyDescent="0.25">
      <c r="Q2573" s="5"/>
      <c r="R2573" s="5"/>
      <c r="S2573" s="1"/>
      <c r="Z2573" s="6"/>
    </row>
    <row r="2574" spans="17:26" x14ac:dyDescent="0.25">
      <c r="Q2574" s="5"/>
      <c r="R2574" s="5"/>
      <c r="S2574" s="1"/>
      <c r="Z2574" s="6"/>
    </row>
    <row r="2575" spans="17:26" x14ac:dyDescent="0.25">
      <c r="Q2575" s="5"/>
      <c r="R2575" s="5"/>
      <c r="S2575" s="1"/>
      <c r="Z2575" s="6"/>
    </row>
    <row r="2576" spans="17:26" x14ac:dyDescent="0.25">
      <c r="Q2576" s="5"/>
      <c r="R2576" s="5"/>
      <c r="S2576" s="1"/>
      <c r="Z2576" s="6"/>
    </row>
    <row r="2577" spans="17:26" x14ac:dyDescent="0.25">
      <c r="Q2577" s="5"/>
      <c r="R2577" s="5"/>
      <c r="S2577" s="1"/>
      <c r="Z2577" s="6"/>
    </row>
    <row r="2578" spans="17:26" x14ac:dyDescent="0.25">
      <c r="Q2578" s="5"/>
      <c r="R2578" s="5"/>
      <c r="S2578" s="1"/>
      <c r="Z2578" s="6"/>
    </row>
    <row r="2579" spans="17:26" x14ac:dyDescent="0.25">
      <c r="Q2579" s="5"/>
      <c r="R2579" s="5"/>
      <c r="S2579" s="1"/>
      <c r="Z2579" s="6"/>
    </row>
    <row r="2580" spans="17:26" x14ac:dyDescent="0.25">
      <c r="Q2580" s="5"/>
      <c r="R2580" s="5"/>
      <c r="S2580" s="1"/>
      <c r="Z2580" s="6"/>
    </row>
    <row r="2581" spans="17:26" x14ac:dyDescent="0.25">
      <c r="Q2581" s="5"/>
      <c r="R2581" s="5"/>
      <c r="S2581" s="1"/>
      <c r="Z2581" s="6"/>
    </row>
    <row r="2582" spans="17:26" x14ac:dyDescent="0.25">
      <c r="Q2582" s="5"/>
      <c r="R2582" s="5"/>
      <c r="S2582" s="1"/>
      <c r="Z2582" s="6"/>
    </row>
    <row r="2583" spans="17:26" x14ac:dyDescent="0.25">
      <c r="Q2583" s="5"/>
      <c r="R2583" s="5"/>
      <c r="S2583" s="1"/>
      <c r="Z2583" s="6"/>
    </row>
    <row r="2584" spans="17:26" x14ac:dyDescent="0.25">
      <c r="Q2584" s="5"/>
      <c r="R2584" s="5"/>
      <c r="S2584" s="1"/>
      <c r="Z2584" s="6"/>
    </row>
    <row r="2585" spans="17:26" x14ac:dyDescent="0.25">
      <c r="Q2585" s="5"/>
      <c r="R2585" s="5"/>
      <c r="S2585" s="1"/>
      <c r="Z2585" s="6"/>
    </row>
    <row r="2586" spans="17:26" x14ac:dyDescent="0.25">
      <c r="Q2586" s="5"/>
      <c r="R2586" s="5"/>
      <c r="S2586" s="1"/>
      <c r="Z2586" s="6"/>
    </row>
    <row r="2587" spans="17:26" x14ac:dyDescent="0.25">
      <c r="Q2587" s="5"/>
      <c r="R2587" s="5"/>
      <c r="S2587" s="1"/>
      <c r="Z2587" s="6"/>
    </row>
    <row r="2588" spans="17:26" x14ac:dyDescent="0.25">
      <c r="Q2588" s="5"/>
      <c r="R2588" s="5"/>
      <c r="S2588" s="1"/>
      <c r="Z2588" s="6"/>
    </row>
    <row r="2589" spans="17:26" x14ac:dyDescent="0.25">
      <c r="Q2589" s="5"/>
      <c r="R2589" s="5"/>
      <c r="S2589" s="1"/>
      <c r="Z2589" s="6"/>
    </row>
    <row r="2590" spans="17:26" x14ac:dyDescent="0.25">
      <c r="Q2590" s="5"/>
      <c r="R2590" s="5"/>
      <c r="S2590" s="1"/>
      <c r="Z2590" s="6"/>
    </row>
    <row r="2591" spans="17:26" x14ac:dyDescent="0.25">
      <c r="Q2591" s="5"/>
      <c r="R2591" s="5"/>
      <c r="S2591" s="1"/>
      <c r="Z2591" s="6"/>
    </row>
    <row r="2592" spans="17:26" x14ac:dyDescent="0.25">
      <c r="Q2592" s="5"/>
      <c r="R2592" s="5"/>
      <c r="S2592" s="1"/>
      <c r="Z2592" s="6"/>
    </row>
    <row r="2593" spans="17:26" x14ac:dyDescent="0.25">
      <c r="Q2593" s="5"/>
      <c r="R2593" s="5"/>
      <c r="S2593" s="1"/>
      <c r="Z2593" s="6"/>
    </row>
    <row r="2594" spans="17:26" x14ac:dyDescent="0.25">
      <c r="Q2594" s="5"/>
      <c r="R2594" s="5"/>
      <c r="S2594" s="1"/>
      <c r="Z2594" s="6"/>
    </row>
    <row r="2595" spans="17:26" x14ac:dyDescent="0.25">
      <c r="Q2595" s="5"/>
      <c r="R2595" s="5"/>
      <c r="S2595" s="1"/>
      <c r="Z2595" s="6"/>
    </row>
    <row r="2596" spans="17:26" x14ac:dyDescent="0.25">
      <c r="Q2596" s="5"/>
      <c r="R2596" s="5"/>
      <c r="S2596" s="1"/>
      <c r="Z2596" s="6"/>
    </row>
    <row r="2597" spans="17:26" x14ac:dyDescent="0.25">
      <c r="Q2597" s="5"/>
      <c r="R2597" s="5"/>
      <c r="S2597" s="1"/>
      <c r="Z2597" s="6"/>
    </row>
    <row r="2598" spans="17:26" x14ac:dyDescent="0.25">
      <c r="Q2598" s="5"/>
      <c r="R2598" s="5"/>
      <c r="S2598" s="1"/>
      <c r="Z2598" s="6"/>
    </row>
    <row r="2599" spans="17:26" x14ac:dyDescent="0.25">
      <c r="Q2599" s="5"/>
      <c r="R2599" s="5"/>
      <c r="S2599" s="1"/>
      <c r="Z2599" s="6"/>
    </row>
    <row r="2600" spans="17:26" x14ac:dyDescent="0.25">
      <c r="Q2600" s="5"/>
      <c r="R2600" s="5"/>
      <c r="S2600" s="1"/>
      <c r="Z2600" s="6"/>
    </row>
    <row r="2601" spans="17:26" x14ac:dyDescent="0.25">
      <c r="Q2601" s="5"/>
      <c r="R2601" s="5"/>
      <c r="S2601" s="1"/>
      <c r="Z2601" s="6"/>
    </row>
    <row r="2602" spans="17:26" x14ac:dyDescent="0.25">
      <c r="Q2602" s="5"/>
      <c r="R2602" s="5"/>
      <c r="S2602" s="1"/>
      <c r="Z2602" s="6"/>
    </row>
    <row r="2603" spans="17:26" x14ac:dyDescent="0.25">
      <c r="Q2603" s="5"/>
      <c r="R2603" s="5"/>
      <c r="S2603" s="1"/>
      <c r="Z2603" s="6"/>
    </row>
    <row r="2604" spans="17:26" x14ac:dyDescent="0.25">
      <c r="Q2604" s="5"/>
      <c r="R2604" s="5"/>
      <c r="S2604" s="1"/>
      <c r="Z2604" s="6"/>
    </row>
    <row r="2605" spans="17:26" x14ac:dyDescent="0.25">
      <c r="Q2605" s="5"/>
      <c r="R2605" s="5"/>
      <c r="S2605" s="1"/>
      <c r="Z2605" s="6"/>
    </row>
    <row r="2606" spans="17:26" x14ac:dyDescent="0.25">
      <c r="Q2606" s="5"/>
      <c r="R2606" s="5"/>
      <c r="S2606" s="1"/>
      <c r="Z2606" s="6"/>
    </row>
    <row r="2607" spans="17:26" x14ac:dyDescent="0.25">
      <c r="Q2607" s="5"/>
      <c r="R2607" s="5"/>
      <c r="S2607" s="1"/>
      <c r="Z2607" s="6"/>
    </row>
    <row r="2608" spans="17:26" x14ac:dyDescent="0.25">
      <c r="Q2608" s="5"/>
      <c r="R2608" s="5"/>
      <c r="S2608" s="1"/>
      <c r="Z2608" s="6"/>
    </row>
    <row r="2609" spans="17:26" x14ac:dyDescent="0.25">
      <c r="Q2609" s="5"/>
      <c r="R2609" s="5"/>
      <c r="S2609" s="1"/>
      <c r="Z2609" s="6"/>
    </row>
    <row r="2610" spans="17:26" x14ac:dyDescent="0.25">
      <c r="Q2610" s="5"/>
      <c r="R2610" s="5"/>
      <c r="S2610" s="1"/>
      <c r="Z2610" s="6"/>
    </row>
    <row r="2611" spans="17:26" x14ac:dyDescent="0.25">
      <c r="Q2611" s="5"/>
      <c r="R2611" s="5"/>
      <c r="S2611" s="1"/>
      <c r="Z2611" s="6"/>
    </row>
    <row r="2612" spans="17:26" x14ac:dyDescent="0.25">
      <c r="Q2612" s="5"/>
      <c r="R2612" s="5"/>
      <c r="S2612" s="1"/>
      <c r="Z2612" s="6"/>
    </row>
    <row r="2613" spans="17:26" x14ac:dyDescent="0.25">
      <c r="Q2613" s="5"/>
      <c r="R2613" s="5"/>
      <c r="S2613" s="1"/>
      <c r="Z2613" s="6"/>
    </row>
    <row r="2614" spans="17:26" x14ac:dyDescent="0.25">
      <c r="Q2614" s="5"/>
      <c r="R2614" s="5"/>
      <c r="S2614" s="1"/>
      <c r="Z2614" s="6"/>
    </row>
    <row r="2615" spans="17:26" x14ac:dyDescent="0.25">
      <c r="Q2615" s="5"/>
      <c r="R2615" s="5"/>
      <c r="S2615" s="1"/>
      <c r="Z2615" s="6"/>
    </row>
    <row r="2616" spans="17:26" x14ac:dyDescent="0.25">
      <c r="Q2616" s="5"/>
      <c r="R2616" s="5"/>
      <c r="S2616" s="1"/>
      <c r="Z2616" s="6"/>
    </row>
    <row r="2617" spans="17:26" x14ac:dyDescent="0.25">
      <c r="Q2617" s="5"/>
      <c r="R2617" s="5"/>
      <c r="S2617" s="1"/>
      <c r="Z2617" s="6"/>
    </row>
    <row r="2618" spans="17:26" x14ac:dyDescent="0.25">
      <c r="Q2618" s="5"/>
      <c r="R2618" s="5"/>
      <c r="S2618" s="1"/>
      <c r="Z2618" s="6"/>
    </row>
    <row r="2619" spans="17:26" x14ac:dyDescent="0.25">
      <c r="Q2619" s="5"/>
      <c r="R2619" s="5"/>
      <c r="S2619" s="1"/>
      <c r="Z2619" s="6"/>
    </row>
    <row r="2620" spans="17:26" x14ac:dyDescent="0.25">
      <c r="Q2620" s="5"/>
      <c r="R2620" s="5"/>
      <c r="S2620" s="1"/>
      <c r="Z2620" s="6"/>
    </row>
    <row r="2621" spans="17:26" x14ac:dyDescent="0.25">
      <c r="Q2621" s="5"/>
      <c r="R2621" s="5"/>
      <c r="S2621" s="1"/>
      <c r="Z2621" s="6"/>
    </row>
    <row r="2622" spans="17:26" x14ac:dyDescent="0.25">
      <c r="Q2622" s="5"/>
      <c r="R2622" s="5"/>
      <c r="S2622" s="1"/>
      <c r="Z2622" s="6"/>
    </row>
    <row r="2623" spans="17:26" x14ac:dyDescent="0.25">
      <c r="Q2623" s="5"/>
      <c r="R2623" s="5"/>
      <c r="S2623" s="1"/>
      <c r="Z2623" s="6"/>
    </row>
    <row r="2624" spans="17:26" x14ac:dyDescent="0.25">
      <c r="Q2624" s="5"/>
      <c r="R2624" s="5"/>
      <c r="S2624" s="1"/>
      <c r="Z2624" s="6"/>
    </row>
    <row r="2625" spans="17:26" x14ac:dyDescent="0.25">
      <c r="Q2625" s="5"/>
      <c r="R2625" s="5"/>
      <c r="S2625" s="1"/>
      <c r="Z2625" s="6"/>
    </row>
    <row r="2626" spans="17:26" x14ac:dyDescent="0.25">
      <c r="Q2626" s="5"/>
      <c r="R2626" s="5"/>
      <c r="S2626" s="1"/>
      <c r="Z2626" s="6"/>
    </row>
    <row r="2627" spans="17:26" x14ac:dyDescent="0.25">
      <c r="Q2627" s="5"/>
      <c r="R2627" s="5"/>
      <c r="S2627" s="1"/>
      <c r="Z2627" s="6"/>
    </row>
    <row r="2628" spans="17:26" x14ac:dyDescent="0.25">
      <c r="Q2628" s="5"/>
      <c r="R2628" s="5"/>
      <c r="S2628" s="1"/>
      <c r="Z2628" s="6"/>
    </row>
    <row r="2629" spans="17:26" x14ac:dyDescent="0.25">
      <c r="Q2629" s="5"/>
      <c r="R2629" s="5"/>
      <c r="S2629" s="1"/>
      <c r="Z2629" s="6"/>
    </row>
    <row r="2630" spans="17:26" x14ac:dyDescent="0.25">
      <c r="Q2630" s="5"/>
      <c r="R2630" s="5"/>
      <c r="S2630" s="1"/>
      <c r="Z2630" s="6"/>
    </row>
    <row r="2631" spans="17:26" x14ac:dyDescent="0.25">
      <c r="Q2631" s="5"/>
      <c r="R2631" s="5"/>
      <c r="S2631" s="1"/>
      <c r="Z2631" s="6"/>
    </row>
    <row r="2632" spans="17:26" x14ac:dyDescent="0.25">
      <c r="Q2632" s="5"/>
      <c r="R2632" s="5"/>
      <c r="S2632" s="1"/>
      <c r="Z2632" s="6"/>
    </row>
    <row r="2633" spans="17:26" x14ac:dyDescent="0.25">
      <c r="Q2633" s="5"/>
      <c r="R2633" s="5"/>
      <c r="S2633" s="1"/>
      <c r="Z2633" s="6"/>
    </row>
    <row r="2634" spans="17:26" x14ac:dyDescent="0.25">
      <c r="Q2634" s="5"/>
      <c r="R2634" s="5"/>
      <c r="S2634" s="1"/>
      <c r="Z2634" s="6"/>
    </row>
    <row r="2635" spans="17:26" x14ac:dyDescent="0.25">
      <c r="Q2635" s="5"/>
      <c r="R2635" s="5"/>
      <c r="S2635" s="1"/>
      <c r="Z2635" s="6"/>
    </row>
    <row r="2636" spans="17:26" x14ac:dyDescent="0.25">
      <c r="Q2636" s="5"/>
      <c r="R2636" s="5"/>
      <c r="S2636" s="1"/>
      <c r="Z2636" s="6"/>
    </row>
    <row r="2637" spans="17:26" x14ac:dyDescent="0.25">
      <c r="Q2637" s="5"/>
      <c r="R2637" s="5"/>
      <c r="S2637" s="1"/>
      <c r="Z2637" s="6"/>
    </row>
    <row r="2638" spans="17:26" x14ac:dyDescent="0.25">
      <c r="Q2638" s="5"/>
      <c r="R2638" s="5"/>
      <c r="S2638" s="1"/>
      <c r="Z2638" s="6"/>
    </row>
    <row r="2639" spans="17:26" x14ac:dyDescent="0.25">
      <c r="Q2639" s="5"/>
      <c r="R2639" s="5"/>
      <c r="S2639" s="1"/>
      <c r="Z2639" s="6"/>
    </row>
    <row r="2640" spans="17:26" x14ac:dyDescent="0.25">
      <c r="Q2640" s="5"/>
      <c r="R2640" s="5"/>
      <c r="S2640" s="1"/>
      <c r="Z2640" s="6"/>
    </row>
    <row r="2641" spans="17:26" x14ac:dyDescent="0.25">
      <c r="Q2641" s="5"/>
      <c r="R2641" s="5"/>
      <c r="S2641" s="1"/>
      <c r="Z2641" s="6"/>
    </row>
    <row r="2642" spans="17:26" x14ac:dyDescent="0.25">
      <c r="Q2642" s="5"/>
      <c r="R2642" s="5"/>
      <c r="S2642" s="1"/>
      <c r="Z2642" s="6"/>
    </row>
    <row r="2643" spans="17:26" x14ac:dyDescent="0.25">
      <c r="Q2643" s="5"/>
      <c r="R2643" s="5"/>
      <c r="S2643" s="1"/>
      <c r="Z2643" s="6"/>
    </row>
    <row r="2644" spans="17:26" x14ac:dyDescent="0.25">
      <c r="Q2644" s="5"/>
      <c r="R2644" s="5"/>
      <c r="S2644" s="1"/>
      <c r="Z2644" s="6"/>
    </row>
    <row r="2645" spans="17:26" x14ac:dyDescent="0.25">
      <c r="Q2645" s="5"/>
      <c r="R2645" s="5"/>
      <c r="S2645" s="1"/>
      <c r="Z2645" s="6"/>
    </row>
    <row r="2646" spans="17:26" x14ac:dyDescent="0.25">
      <c r="Q2646" s="5"/>
      <c r="R2646" s="5"/>
      <c r="S2646" s="1"/>
      <c r="Z2646" s="6"/>
    </row>
    <row r="2647" spans="17:26" x14ac:dyDescent="0.25">
      <c r="Q2647" s="5"/>
      <c r="R2647" s="5"/>
      <c r="S2647" s="1"/>
      <c r="Z2647" s="6"/>
    </row>
    <row r="2648" spans="17:26" x14ac:dyDescent="0.25">
      <c r="Q2648" s="5"/>
      <c r="R2648" s="5"/>
      <c r="S2648" s="1"/>
      <c r="Z2648" s="6"/>
    </row>
    <row r="2649" spans="17:26" x14ac:dyDescent="0.25">
      <c r="Q2649" s="5"/>
      <c r="R2649" s="5"/>
      <c r="S2649" s="1"/>
      <c r="Z2649" s="6"/>
    </row>
    <row r="2650" spans="17:26" x14ac:dyDescent="0.25">
      <c r="Q2650" s="5"/>
      <c r="R2650" s="5"/>
      <c r="S2650" s="1"/>
      <c r="Z2650" s="6"/>
    </row>
    <row r="2651" spans="17:26" x14ac:dyDescent="0.25">
      <c r="Q2651" s="5"/>
      <c r="R2651" s="5"/>
      <c r="S2651" s="1"/>
      <c r="Z2651" s="6"/>
    </row>
    <row r="2652" spans="17:26" x14ac:dyDescent="0.25">
      <c r="Q2652" s="5"/>
      <c r="R2652" s="5"/>
      <c r="S2652" s="1"/>
      <c r="Z2652" s="6"/>
    </row>
    <row r="2653" spans="17:26" x14ac:dyDescent="0.25">
      <c r="Q2653" s="5"/>
      <c r="R2653" s="5"/>
      <c r="S2653" s="1"/>
      <c r="Z2653" s="6"/>
    </row>
    <row r="2654" spans="17:26" x14ac:dyDescent="0.25">
      <c r="Q2654" s="5"/>
      <c r="R2654" s="5"/>
      <c r="S2654" s="1"/>
      <c r="Z2654" s="6"/>
    </row>
    <row r="2655" spans="17:26" x14ac:dyDescent="0.25">
      <c r="Q2655" s="5"/>
      <c r="R2655" s="5"/>
      <c r="S2655" s="1"/>
      <c r="Z2655" s="6"/>
    </row>
    <row r="2656" spans="17:26" x14ac:dyDescent="0.25">
      <c r="Q2656" s="5"/>
      <c r="R2656" s="5"/>
      <c r="S2656" s="1"/>
      <c r="Z2656" s="6"/>
    </row>
    <row r="2657" spans="17:26" x14ac:dyDescent="0.25">
      <c r="Q2657" s="5"/>
      <c r="R2657" s="5"/>
      <c r="S2657" s="1"/>
      <c r="Z2657" s="6"/>
    </row>
    <row r="2658" spans="17:26" x14ac:dyDescent="0.25">
      <c r="Q2658" s="5"/>
      <c r="R2658" s="5"/>
      <c r="S2658" s="1"/>
      <c r="Z2658" s="6"/>
    </row>
    <row r="2659" spans="17:26" x14ac:dyDescent="0.25">
      <c r="Q2659" s="5"/>
      <c r="R2659" s="5"/>
      <c r="S2659" s="1"/>
      <c r="Z2659" s="6"/>
    </row>
    <row r="2660" spans="17:26" x14ac:dyDescent="0.25">
      <c r="Q2660" s="5"/>
      <c r="R2660" s="5"/>
      <c r="S2660" s="1"/>
      <c r="Z2660" s="6"/>
    </row>
    <row r="2661" spans="17:26" x14ac:dyDescent="0.25">
      <c r="Q2661" s="5"/>
      <c r="R2661" s="5"/>
      <c r="S2661" s="1"/>
      <c r="Z2661" s="6"/>
    </row>
    <row r="2662" spans="17:26" x14ac:dyDescent="0.25">
      <c r="Q2662" s="5"/>
      <c r="R2662" s="5"/>
      <c r="S2662" s="1"/>
      <c r="Z2662" s="6"/>
    </row>
    <row r="2663" spans="17:26" x14ac:dyDescent="0.25">
      <c r="Q2663" s="5"/>
      <c r="R2663" s="5"/>
      <c r="S2663" s="1"/>
      <c r="Z2663" s="6"/>
    </row>
    <row r="2664" spans="17:26" x14ac:dyDescent="0.25">
      <c r="Q2664" s="5"/>
      <c r="R2664" s="5"/>
      <c r="S2664" s="1"/>
      <c r="Z2664" s="6"/>
    </row>
    <row r="2665" spans="17:26" x14ac:dyDescent="0.25">
      <c r="Q2665" s="5"/>
      <c r="R2665" s="5"/>
      <c r="S2665" s="1"/>
      <c r="Z2665" s="6"/>
    </row>
    <row r="2666" spans="17:26" x14ac:dyDescent="0.25">
      <c r="Q2666" s="5"/>
      <c r="R2666" s="5"/>
      <c r="S2666" s="1"/>
      <c r="Z2666" s="6"/>
    </row>
    <row r="2667" spans="17:26" x14ac:dyDescent="0.25">
      <c r="Q2667" s="5"/>
      <c r="R2667" s="5"/>
      <c r="S2667" s="1"/>
      <c r="Z2667" s="6"/>
    </row>
    <row r="2668" spans="17:26" x14ac:dyDescent="0.25">
      <c r="Q2668" s="5"/>
      <c r="R2668" s="5"/>
      <c r="S2668" s="1"/>
      <c r="Z2668" s="6"/>
    </row>
    <row r="2669" spans="17:26" x14ac:dyDescent="0.25">
      <c r="Q2669" s="5"/>
      <c r="R2669" s="5"/>
      <c r="S2669" s="1"/>
      <c r="Z2669" s="6"/>
    </row>
    <row r="2670" spans="17:26" x14ac:dyDescent="0.25">
      <c r="Q2670" s="5"/>
      <c r="R2670" s="5"/>
      <c r="S2670" s="1"/>
      <c r="Z2670" s="6"/>
    </row>
    <row r="2671" spans="17:26" x14ac:dyDescent="0.25">
      <c r="Q2671" s="5"/>
      <c r="R2671" s="5"/>
      <c r="S2671" s="1"/>
      <c r="Z2671" s="6"/>
    </row>
    <row r="2672" spans="17:26" x14ac:dyDescent="0.25">
      <c r="Q2672" s="5"/>
      <c r="R2672" s="5"/>
      <c r="S2672" s="1"/>
      <c r="Z2672" s="6"/>
    </row>
    <row r="2673" spans="17:26" x14ac:dyDescent="0.25">
      <c r="Q2673" s="5"/>
      <c r="R2673" s="5"/>
      <c r="S2673" s="1"/>
      <c r="Z2673" s="6"/>
    </row>
    <row r="2674" spans="17:26" x14ac:dyDescent="0.25">
      <c r="Q2674" s="5"/>
      <c r="R2674" s="5"/>
      <c r="S2674" s="1"/>
      <c r="Z2674" s="6"/>
    </row>
    <row r="2675" spans="17:26" x14ac:dyDescent="0.25">
      <c r="Q2675" s="5"/>
      <c r="R2675" s="5"/>
      <c r="S2675" s="1"/>
      <c r="Z2675" s="6"/>
    </row>
    <row r="2676" spans="17:26" x14ac:dyDescent="0.25">
      <c r="Q2676" s="5"/>
      <c r="R2676" s="5"/>
      <c r="S2676" s="1"/>
      <c r="Z2676" s="6"/>
    </row>
    <row r="2677" spans="17:26" x14ac:dyDescent="0.25">
      <c r="Q2677" s="5"/>
      <c r="R2677" s="5"/>
      <c r="S2677" s="1"/>
      <c r="Z2677" s="6"/>
    </row>
    <row r="2678" spans="17:26" x14ac:dyDescent="0.25">
      <c r="Q2678" s="5"/>
      <c r="R2678" s="5"/>
      <c r="S2678" s="1"/>
      <c r="Z2678" s="6"/>
    </row>
    <row r="2679" spans="17:26" x14ac:dyDescent="0.25">
      <c r="Q2679" s="5"/>
      <c r="R2679" s="5"/>
      <c r="S2679" s="1"/>
      <c r="Z2679" s="6"/>
    </row>
    <row r="2680" spans="17:26" x14ac:dyDescent="0.25">
      <c r="Q2680" s="5"/>
      <c r="R2680" s="5"/>
      <c r="S2680" s="1"/>
      <c r="Z2680" s="6"/>
    </row>
    <row r="2681" spans="17:26" x14ac:dyDescent="0.25">
      <c r="Q2681" s="5"/>
      <c r="R2681" s="5"/>
      <c r="S2681" s="1"/>
      <c r="Z2681" s="6"/>
    </row>
    <row r="2682" spans="17:26" x14ac:dyDescent="0.25">
      <c r="Q2682" s="5"/>
      <c r="R2682" s="5"/>
      <c r="S2682" s="1"/>
      <c r="Z2682" s="6"/>
    </row>
    <row r="2683" spans="17:26" x14ac:dyDescent="0.25">
      <c r="Q2683" s="5"/>
      <c r="R2683" s="5"/>
      <c r="S2683" s="1"/>
      <c r="Z2683" s="6"/>
    </row>
    <row r="2684" spans="17:26" x14ac:dyDescent="0.25">
      <c r="Q2684" s="5"/>
      <c r="R2684" s="5"/>
      <c r="S2684" s="1"/>
      <c r="Z2684" s="6"/>
    </row>
    <row r="2685" spans="17:26" x14ac:dyDescent="0.25">
      <c r="Q2685" s="5"/>
      <c r="R2685" s="5"/>
      <c r="S2685" s="1"/>
      <c r="Z2685" s="6"/>
    </row>
    <row r="2686" spans="17:26" x14ac:dyDescent="0.25">
      <c r="Q2686" s="5"/>
      <c r="R2686" s="5"/>
      <c r="S2686" s="1"/>
      <c r="Z2686" s="6"/>
    </row>
    <row r="2687" spans="17:26" x14ac:dyDescent="0.25">
      <c r="Q2687" s="5"/>
      <c r="R2687" s="5"/>
      <c r="S2687" s="1"/>
      <c r="Z2687" s="6"/>
    </row>
    <row r="2688" spans="17:26" x14ac:dyDescent="0.25">
      <c r="Q2688" s="5"/>
      <c r="R2688" s="5"/>
      <c r="S2688" s="1"/>
      <c r="Z2688" s="6"/>
    </row>
    <row r="2689" spans="17:26" x14ac:dyDescent="0.25">
      <c r="Q2689" s="5"/>
      <c r="R2689" s="5"/>
      <c r="S2689" s="1"/>
      <c r="Z2689" s="6"/>
    </row>
    <row r="2690" spans="17:26" x14ac:dyDescent="0.25">
      <c r="Q2690" s="5"/>
      <c r="R2690" s="5"/>
      <c r="S2690" s="1"/>
      <c r="Z2690" s="6"/>
    </row>
    <row r="2691" spans="17:26" x14ac:dyDescent="0.25">
      <c r="Q2691" s="5"/>
      <c r="R2691" s="5"/>
      <c r="S2691" s="1"/>
      <c r="Z2691" s="6"/>
    </row>
    <row r="2692" spans="17:26" x14ac:dyDescent="0.25">
      <c r="Q2692" s="5"/>
      <c r="R2692" s="5"/>
      <c r="S2692" s="1"/>
      <c r="Z2692" s="6"/>
    </row>
    <row r="2693" spans="17:26" x14ac:dyDescent="0.25">
      <c r="Q2693" s="5"/>
      <c r="R2693" s="5"/>
      <c r="S2693" s="1"/>
      <c r="Z2693" s="6"/>
    </row>
    <row r="2694" spans="17:26" x14ac:dyDescent="0.25">
      <c r="Q2694" s="5"/>
      <c r="R2694" s="5"/>
      <c r="S2694" s="1"/>
      <c r="Z2694" s="6"/>
    </row>
    <row r="2695" spans="17:26" x14ac:dyDescent="0.25">
      <c r="Q2695" s="5"/>
      <c r="R2695" s="5"/>
      <c r="S2695" s="1"/>
      <c r="Z2695" s="6"/>
    </row>
    <row r="2696" spans="17:26" x14ac:dyDescent="0.25">
      <c r="Q2696" s="5"/>
      <c r="R2696" s="5"/>
      <c r="S2696" s="1"/>
      <c r="Z2696" s="6"/>
    </row>
    <row r="2697" spans="17:26" x14ac:dyDescent="0.25">
      <c r="Q2697" s="5"/>
      <c r="R2697" s="5"/>
      <c r="S2697" s="1"/>
      <c r="Z2697" s="6"/>
    </row>
    <row r="2698" spans="17:26" x14ac:dyDescent="0.25">
      <c r="Q2698" s="5"/>
      <c r="R2698" s="5"/>
      <c r="S2698" s="1"/>
      <c r="Z2698" s="6"/>
    </row>
    <row r="2699" spans="17:26" x14ac:dyDescent="0.25">
      <c r="Q2699" s="5"/>
      <c r="R2699" s="5"/>
      <c r="S2699" s="1"/>
      <c r="Z2699" s="6"/>
    </row>
    <row r="2700" spans="17:26" x14ac:dyDescent="0.25">
      <c r="Q2700" s="5"/>
      <c r="R2700" s="5"/>
      <c r="S2700" s="1"/>
      <c r="Z2700" s="6"/>
    </row>
    <row r="2701" spans="17:26" x14ac:dyDescent="0.25">
      <c r="Q2701" s="5"/>
      <c r="R2701" s="5"/>
      <c r="S2701" s="1"/>
      <c r="Z2701" s="6"/>
    </row>
    <row r="2702" spans="17:26" x14ac:dyDescent="0.25">
      <c r="Q2702" s="5"/>
      <c r="R2702" s="5"/>
      <c r="S2702" s="1"/>
      <c r="Z2702" s="6"/>
    </row>
    <row r="2703" spans="17:26" x14ac:dyDescent="0.25">
      <c r="Q2703" s="5"/>
      <c r="R2703" s="5"/>
      <c r="S2703" s="1"/>
      <c r="Z2703" s="6"/>
    </row>
    <row r="2704" spans="17:26" x14ac:dyDescent="0.25">
      <c r="Q2704" s="5"/>
      <c r="R2704" s="5"/>
      <c r="S2704" s="1"/>
      <c r="Z2704" s="6"/>
    </row>
    <row r="2705" spans="17:26" x14ac:dyDescent="0.25">
      <c r="Q2705" s="5"/>
      <c r="R2705" s="5"/>
      <c r="S2705" s="1"/>
      <c r="Z2705" s="6"/>
    </row>
    <row r="2706" spans="17:26" x14ac:dyDescent="0.25">
      <c r="Q2706" s="5"/>
      <c r="R2706" s="5"/>
      <c r="S2706" s="1"/>
      <c r="Z2706" s="6"/>
    </row>
    <row r="2707" spans="17:26" x14ac:dyDescent="0.25">
      <c r="Q2707" s="5"/>
      <c r="R2707" s="5"/>
      <c r="S2707" s="1"/>
      <c r="Z2707" s="6"/>
    </row>
    <row r="2708" spans="17:26" x14ac:dyDescent="0.25">
      <c r="Q2708" s="5"/>
      <c r="R2708" s="5"/>
      <c r="S2708" s="1"/>
      <c r="Z2708" s="6"/>
    </row>
    <row r="2709" spans="17:26" x14ac:dyDescent="0.25">
      <c r="Q2709" s="5"/>
      <c r="R2709" s="5"/>
      <c r="S2709" s="1"/>
      <c r="Z2709" s="6"/>
    </row>
    <row r="2710" spans="17:26" x14ac:dyDescent="0.25">
      <c r="Q2710" s="5"/>
      <c r="R2710" s="5"/>
      <c r="S2710" s="1"/>
      <c r="Z2710" s="6"/>
    </row>
    <row r="2711" spans="17:26" x14ac:dyDescent="0.25">
      <c r="Q2711" s="5"/>
      <c r="R2711" s="5"/>
      <c r="S2711" s="1"/>
      <c r="Z2711" s="6"/>
    </row>
    <row r="2712" spans="17:26" x14ac:dyDescent="0.25">
      <c r="Q2712" s="5"/>
      <c r="R2712" s="5"/>
      <c r="S2712" s="1"/>
      <c r="Z2712" s="6"/>
    </row>
    <row r="2713" spans="17:26" x14ac:dyDescent="0.25">
      <c r="Q2713" s="5"/>
      <c r="R2713" s="5"/>
      <c r="S2713" s="1"/>
      <c r="Z2713" s="6"/>
    </row>
    <row r="2714" spans="17:26" x14ac:dyDescent="0.25">
      <c r="Q2714" s="5"/>
      <c r="R2714" s="5"/>
      <c r="S2714" s="1"/>
      <c r="Z2714" s="6"/>
    </row>
    <row r="2715" spans="17:26" x14ac:dyDescent="0.25">
      <c r="Q2715" s="5"/>
      <c r="R2715" s="5"/>
      <c r="S2715" s="1"/>
      <c r="Z2715" s="6"/>
    </row>
    <row r="2716" spans="17:26" x14ac:dyDescent="0.25">
      <c r="Q2716" s="5"/>
      <c r="R2716" s="5"/>
      <c r="S2716" s="1"/>
      <c r="Z2716" s="6"/>
    </row>
    <row r="2717" spans="17:26" x14ac:dyDescent="0.25">
      <c r="Q2717" s="5"/>
      <c r="R2717" s="5"/>
      <c r="S2717" s="1"/>
      <c r="Z2717" s="6"/>
    </row>
    <row r="2718" spans="17:26" x14ac:dyDescent="0.25">
      <c r="Q2718" s="5"/>
      <c r="R2718" s="5"/>
      <c r="S2718" s="1"/>
      <c r="Z2718" s="6"/>
    </row>
    <row r="2719" spans="17:26" x14ac:dyDescent="0.25">
      <c r="Q2719" s="5"/>
      <c r="R2719" s="5"/>
      <c r="S2719" s="1"/>
      <c r="Z2719" s="6"/>
    </row>
    <row r="2720" spans="17:26" x14ac:dyDescent="0.25">
      <c r="Q2720" s="5"/>
      <c r="R2720" s="5"/>
      <c r="S2720" s="1"/>
      <c r="Z2720" s="6"/>
    </row>
    <row r="2721" spans="17:26" x14ac:dyDescent="0.25">
      <c r="Q2721" s="5"/>
      <c r="R2721" s="5"/>
      <c r="S2721" s="1"/>
      <c r="Z2721" s="6"/>
    </row>
    <row r="2722" spans="17:26" x14ac:dyDescent="0.25">
      <c r="Q2722" s="5"/>
      <c r="R2722" s="5"/>
      <c r="S2722" s="1"/>
      <c r="Z2722" s="6"/>
    </row>
    <row r="2723" spans="17:26" x14ac:dyDescent="0.25">
      <c r="Q2723" s="5"/>
      <c r="R2723" s="5"/>
      <c r="S2723" s="1"/>
      <c r="Z2723" s="6"/>
    </row>
    <row r="2724" spans="17:26" x14ac:dyDescent="0.25">
      <c r="Q2724" s="5"/>
      <c r="R2724" s="5"/>
      <c r="S2724" s="1"/>
      <c r="Z2724" s="6"/>
    </row>
    <row r="2725" spans="17:26" x14ac:dyDescent="0.25">
      <c r="Q2725" s="5"/>
      <c r="R2725" s="5"/>
      <c r="S2725" s="1"/>
      <c r="Z2725" s="6"/>
    </row>
    <row r="2726" spans="17:26" x14ac:dyDescent="0.25">
      <c r="Q2726" s="5"/>
      <c r="R2726" s="5"/>
      <c r="S2726" s="1"/>
      <c r="Z2726" s="6"/>
    </row>
    <row r="2727" spans="17:26" x14ac:dyDescent="0.25">
      <c r="Q2727" s="5"/>
      <c r="R2727" s="5"/>
      <c r="S2727" s="1"/>
      <c r="Z2727" s="6"/>
    </row>
    <row r="2728" spans="17:26" x14ac:dyDescent="0.25">
      <c r="Q2728" s="5"/>
      <c r="R2728" s="5"/>
      <c r="S2728" s="1"/>
      <c r="Z2728" s="6"/>
    </row>
    <row r="2729" spans="17:26" x14ac:dyDescent="0.25">
      <c r="Q2729" s="5"/>
      <c r="R2729" s="5"/>
      <c r="S2729" s="1"/>
      <c r="Z2729" s="6"/>
    </row>
    <row r="2730" spans="17:26" x14ac:dyDescent="0.25">
      <c r="Q2730" s="5"/>
      <c r="R2730" s="5"/>
      <c r="S2730" s="1"/>
      <c r="Z2730" s="6"/>
    </row>
    <row r="2731" spans="17:26" x14ac:dyDescent="0.25">
      <c r="Q2731" s="5"/>
      <c r="R2731" s="5"/>
      <c r="S2731" s="1"/>
      <c r="Z2731" s="6"/>
    </row>
    <row r="2732" spans="17:26" x14ac:dyDescent="0.25">
      <c r="Q2732" s="5"/>
      <c r="R2732" s="5"/>
      <c r="S2732" s="1"/>
      <c r="Z2732" s="6"/>
    </row>
    <row r="2733" spans="17:26" x14ac:dyDescent="0.25">
      <c r="Q2733" s="5"/>
      <c r="R2733" s="5"/>
      <c r="S2733" s="1"/>
      <c r="Z2733" s="6"/>
    </row>
    <row r="2734" spans="17:26" x14ac:dyDescent="0.25">
      <c r="Q2734" s="5"/>
      <c r="R2734" s="5"/>
      <c r="S2734" s="1"/>
      <c r="Z2734" s="6"/>
    </row>
    <row r="2735" spans="17:26" x14ac:dyDescent="0.25">
      <c r="Q2735" s="5"/>
      <c r="R2735" s="5"/>
      <c r="S2735" s="1"/>
      <c r="Z2735" s="6"/>
    </row>
    <row r="2736" spans="17:26" x14ac:dyDescent="0.25">
      <c r="Q2736" s="5"/>
      <c r="R2736" s="5"/>
      <c r="S2736" s="1"/>
      <c r="Z2736" s="6"/>
    </row>
    <row r="2737" spans="17:26" x14ac:dyDescent="0.25">
      <c r="Q2737" s="5"/>
      <c r="R2737" s="5"/>
      <c r="S2737" s="1"/>
      <c r="Z2737" s="6"/>
    </row>
    <row r="2738" spans="17:26" x14ac:dyDescent="0.25">
      <c r="Q2738" s="5"/>
      <c r="R2738" s="5"/>
      <c r="S2738" s="1"/>
      <c r="Z2738" s="6"/>
    </row>
    <row r="2739" spans="17:26" x14ac:dyDescent="0.25">
      <c r="Q2739" s="5"/>
      <c r="R2739" s="5"/>
      <c r="S2739" s="1"/>
      <c r="Z2739" s="6"/>
    </row>
    <row r="2740" spans="17:26" x14ac:dyDescent="0.25">
      <c r="Q2740" s="5"/>
      <c r="R2740" s="5"/>
      <c r="S2740" s="1"/>
      <c r="Z2740" s="6"/>
    </row>
    <row r="2741" spans="17:26" x14ac:dyDescent="0.25">
      <c r="Q2741" s="5"/>
      <c r="R2741" s="5"/>
      <c r="S2741" s="1"/>
      <c r="Z2741" s="6"/>
    </row>
    <row r="2742" spans="17:26" x14ac:dyDescent="0.25">
      <c r="Q2742" s="5"/>
      <c r="R2742" s="5"/>
      <c r="S2742" s="1"/>
      <c r="Z2742" s="6"/>
    </row>
    <row r="2743" spans="17:26" x14ac:dyDescent="0.25">
      <c r="Q2743" s="5"/>
      <c r="R2743" s="5"/>
      <c r="S2743" s="1"/>
      <c r="Z2743" s="6"/>
    </row>
    <row r="2744" spans="17:26" x14ac:dyDescent="0.25">
      <c r="Q2744" s="5"/>
      <c r="R2744" s="5"/>
      <c r="S2744" s="1"/>
      <c r="Z2744" s="6"/>
    </row>
    <row r="2745" spans="17:26" x14ac:dyDescent="0.25">
      <c r="Q2745" s="5"/>
      <c r="R2745" s="5"/>
      <c r="S2745" s="1"/>
      <c r="Z2745" s="6"/>
    </row>
    <row r="2746" spans="17:26" x14ac:dyDescent="0.25">
      <c r="Q2746" s="5"/>
      <c r="R2746" s="5"/>
      <c r="S2746" s="1"/>
      <c r="Z2746" s="6"/>
    </row>
    <row r="2747" spans="17:26" x14ac:dyDescent="0.25">
      <c r="Q2747" s="5"/>
      <c r="R2747" s="5"/>
      <c r="S2747" s="1"/>
      <c r="Z2747" s="6"/>
    </row>
    <row r="2748" spans="17:26" x14ac:dyDescent="0.25">
      <c r="Q2748" s="5"/>
      <c r="R2748" s="5"/>
      <c r="S2748" s="1"/>
      <c r="Z2748" s="6"/>
    </row>
    <row r="2749" spans="17:26" x14ac:dyDescent="0.25">
      <c r="Q2749" s="5"/>
      <c r="R2749" s="5"/>
      <c r="S2749" s="1"/>
      <c r="Z2749" s="6"/>
    </row>
    <row r="2750" spans="17:26" x14ac:dyDescent="0.25">
      <c r="Q2750" s="5"/>
      <c r="R2750" s="5"/>
      <c r="S2750" s="1"/>
      <c r="Z2750" s="6"/>
    </row>
    <row r="2751" spans="17:26" x14ac:dyDescent="0.25">
      <c r="Q2751" s="5"/>
      <c r="R2751" s="5"/>
      <c r="S2751" s="1"/>
      <c r="Z2751" s="6"/>
    </row>
    <row r="2752" spans="17:26" x14ac:dyDescent="0.25">
      <c r="Q2752" s="5"/>
      <c r="R2752" s="5"/>
      <c r="S2752" s="1"/>
      <c r="Z2752" s="6"/>
    </row>
    <row r="2753" spans="17:26" x14ac:dyDescent="0.25">
      <c r="Q2753" s="5"/>
      <c r="R2753" s="5"/>
      <c r="S2753" s="1"/>
      <c r="Z2753" s="6"/>
    </row>
    <row r="2754" spans="17:26" x14ac:dyDescent="0.25">
      <c r="Q2754" s="5"/>
      <c r="R2754" s="5"/>
      <c r="S2754" s="1"/>
      <c r="Z2754" s="6"/>
    </row>
    <row r="2755" spans="17:26" x14ac:dyDescent="0.25">
      <c r="Q2755" s="5"/>
      <c r="R2755" s="5"/>
      <c r="S2755" s="1"/>
      <c r="Z2755" s="6"/>
    </row>
    <row r="2756" spans="17:26" x14ac:dyDescent="0.25">
      <c r="Q2756" s="5"/>
      <c r="R2756" s="5"/>
      <c r="S2756" s="1"/>
      <c r="Z2756" s="6"/>
    </row>
    <row r="2757" spans="17:26" x14ac:dyDescent="0.25">
      <c r="Q2757" s="5"/>
      <c r="R2757" s="5"/>
      <c r="S2757" s="1"/>
      <c r="Z2757" s="6"/>
    </row>
    <row r="2758" spans="17:26" x14ac:dyDescent="0.25">
      <c r="Q2758" s="5"/>
      <c r="R2758" s="5"/>
      <c r="S2758" s="1"/>
      <c r="Z2758" s="6"/>
    </row>
    <row r="2759" spans="17:26" x14ac:dyDescent="0.25">
      <c r="Q2759" s="5"/>
      <c r="R2759" s="5"/>
      <c r="S2759" s="1"/>
      <c r="Z2759" s="6"/>
    </row>
    <row r="2760" spans="17:26" x14ac:dyDescent="0.25">
      <c r="Q2760" s="5"/>
      <c r="R2760" s="5"/>
      <c r="S2760" s="1"/>
      <c r="Z2760" s="6"/>
    </row>
    <row r="2761" spans="17:26" x14ac:dyDescent="0.25">
      <c r="Q2761" s="5"/>
      <c r="R2761" s="5"/>
      <c r="S2761" s="1"/>
      <c r="Z2761" s="6"/>
    </row>
    <row r="2762" spans="17:26" x14ac:dyDescent="0.25">
      <c r="Q2762" s="5"/>
      <c r="R2762" s="5"/>
      <c r="S2762" s="1"/>
      <c r="Z2762" s="6"/>
    </row>
    <row r="2763" spans="17:26" x14ac:dyDescent="0.25">
      <c r="Q2763" s="5"/>
      <c r="R2763" s="5"/>
      <c r="S2763" s="1"/>
      <c r="Z2763" s="6"/>
    </row>
    <row r="2764" spans="17:26" x14ac:dyDescent="0.25">
      <c r="Q2764" s="5"/>
      <c r="R2764" s="5"/>
      <c r="S2764" s="1"/>
      <c r="Z2764" s="6"/>
    </row>
    <row r="2765" spans="17:26" x14ac:dyDescent="0.25">
      <c r="Q2765" s="5"/>
      <c r="R2765" s="5"/>
      <c r="S2765" s="1"/>
      <c r="Z2765" s="6"/>
    </row>
    <row r="2766" spans="17:26" x14ac:dyDescent="0.25">
      <c r="Q2766" s="5"/>
      <c r="R2766" s="5"/>
      <c r="S2766" s="1"/>
      <c r="Z2766" s="6"/>
    </row>
    <row r="2767" spans="17:26" x14ac:dyDescent="0.25">
      <c r="Q2767" s="5"/>
      <c r="R2767" s="5"/>
      <c r="S2767" s="1"/>
      <c r="Z2767" s="6"/>
    </row>
    <row r="2768" spans="17:26" x14ac:dyDescent="0.25">
      <c r="Q2768" s="5"/>
      <c r="R2768" s="5"/>
      <c r="S2768" s="1"/>
      <c r="Z2768" s="6"/>
    </row>
    <row r="2769" spans="17:26" x14ac:dyDescent="0.25">
      <c r="Q2769" s="5"/>
      <c r="R2769" s="5"/>
      <c r="S2769" s="1"/>
      <c r="Z2769" s="6"/>
    </row>
    <row r="2770" spans="17:26" x14ac:dyDescent="0.25">
      <c r="Q2770" s="5"/>
      <c r="R2770" s="5"/>
      <c r="S2770" s="1"/>
      <c r="Z2770" s="6"/>
    </row>
    <row r="2771" spans="17:26" x14ac:dyDescent="0.25">
      <c r="Q2771" s="5"/>
      <c r="R2771" s="5"/>
      <c r="S2771" s="1"/>
      <c r="Z2771" s="6"/>
    </row>
    <row r="2772" spans="17:26" x14ac:dyDescent="0.25">
      <c r="Q2772" s="5"/>
      <c r="R2772" s="5"/>
      <c r="S2772" s="1"/>
      <c r="Z2772" s="6"/>
    </row>
    <row r="2773" spans="17:26" x14ac:dyDescent="0.25">
      <c r="Q2773" s="5"/>
      <c r="R2773" s="5"/>
      <c r="S2773" s="1"/>
      <c r="Z2773" s="6"/>
    </row>
    <row r="2774" spans="17:26" x14ac:dyDescent="0.25">
      <c r="Q2774" s="5"/>
      <c r="R2774" s="5"/>
      <c r="S2774" s="1"/>
      <c r="Z2774" s="6"/>
    </row>
    <row r="2775" spans="17:26" x14ac:dyDescent="0.25">
      <c r="Q2775" s="5"/>
      <c r="R2775" s="5"/>
      <c r="S2775" s="1"/>
      <c r="Z2775" s="6"/>
    </row>
    <row r="2776" spans="17:26" x14ac:dyDescent="0.25">
      <c r="Q2776" s="5"/>
      <c r="R2776" s="5"/>
      <c r="S2776" s="1"/>
      <c r="Z2776" s="6"/>
    </row>
    <row r="2777" spans="17:26" x14ac:dyDescent="0.25">
      <c r="Q2777" s="5"/>
      <c r="R2777" s="5"/>
      <c r="S2777" s="1"/>
      <c r="Z2777" s="6"/>
    </row>
    <row r="2778" spans="17:26" x14ac:dyDescent="0.25">
      <c r="Q2778" s="5"/>
      <c r="R2778" s="5"/>
      <c r="S2778" s="1"/>
      <c r="Z2778" s="6"/>
    </row>
    <row r="2779" spans="17:26" x14ac:dyDescent="0.25">
      <c r="Q2779" s="5"/>
      <c r="R2779" s="5"/>
      <c r="S2779" s="1"/>
      <c r="Z2779" s="6"/>
    </row>
    <row r="2780" spans="17:26" x14ac:dyDescent="0.25">
      <c r="Q2780" s="5"/>
      <c r="R2780" s="5"/>
      <c r="S2780" s="1"/>
      <c r="Z2780" s="6"/>
    </row>
    <row r="2781" spans="17:26" x14ac:dyDescent="0.25">
      <c r="Q2781" s="5"/>
      <c r="R2781" s="5"/>
      <c r="S2781" s="1"/>
      <c r="Z2781" s="6"/>
    </row>
    <row r="2782" spans="17:26" x14ac:dyDescent="0.25">
      <c r="Q2782" s="5"/>
      <c r="R2782" s="5"/>
      <c r="S2782" s="1"/>
      <c r="Z2782" s="6"/>
    </row>
    <row r="2783" spans="17:26" x14ac:dyDescent="0.25">
      <c r="Q2783" s="5"/>
      <c r="R2783" s="5"/>
      <c r="S2783" s="1"/>
      <c r="Z2783" s="6"/>
    </row>
    <row r="2784" spans="17:26" x14ac:dyDescent="0.25">
      <c r="Q2784" s="5"/>
      <c r="R2784" s="5"/>
      <c r="S2784" s="1"/>
      <c r="Z2784" s="6"/>
    </row>
    <row r="2785" spans="17:26" x14ac:dyDescent="0.25">
      <c r="Q2785" s="5"/>
      <c r="R2785" s="5"/>
      <c r="S2785" s="1"/>
      <c r="Z2785" s="6"/>
    </row>
    <row r="2786" spans="17:26" x14ac:dyDescent="0.25">
      <c r="Q2786" s="5"/>
      <c r="R2786" s="5"/>
      <c r="S2786" s="1"/>
      <c r="Z2786" s="6"/>
    </row>
    <row r="2787" spans="17:26" x14ac:dyDescent="0.25">
      <c r="Q2787" s="5"/>
      <c r="R2787" s="5"/>
      <c r="S2787" s="1"/>
      <c r="Z2787" s="6"/>
    </row>
    <row r="2788" spans="17:26" x14ac:dyDescent="0.25">
      <c r="Q2788" s="5"/>
      <c r="R2788" s="5"/>
      <c r="S2788" s="1"/>
      <c r="Z2788" s="6"/>
    </row>
    <row r="2789" spans="17:26" x14ac:dyDescent="0.25">
      <c r="Q2789" s="5"/>
      <c r="R2789" s="5"/>
      <c r="S2789" s="1"/>
      <c r="Z2789" s="6"/>
    </row>
    <row r="2790" spans="17:26" x14ac:dyDescent="0.25">
      <c r="Q2790" s="5"/>
      <c r="R2790" s="5"/>
      <c r="S2790" s="1"/>
      <c r="Z2790" s="6"/>
    </row>
    <row r="2791" spans="17:26" x14ac:dyDescent="0.25">
      <c r="Q2791" s="5"/>
      <c r="R2791" s="5"/>
      <c r="S2791" s="1"/>
      <c r="Z2791" s="6"/>
    </row>
    <row r="2792" spans="17:26" x14ac:dyDescent="0.25">
      <c r="Q2792" s="5"/>
      <c r="R2792" s="5"/>
      <c r="S2792" s="1"/>
      <c r="Z2792" s="6"/>
    </row>
    <row r="2793" spans="17:26" x14ac:dyDescent="0.25">
      <c r="Q2793" s="5"/>
      <c r="R2793" s="5"/>
      <c r="S2793" s="1"/>
      <c r="Z2793" s="6"/>
    </row>
    <row r="2794" spans="17:26" x14ac:dyDescent="0.25">
      <c r="Q2794" s="5"/>
      <c r="R2794" s="5"/>
      <c r="S2794" s="1"/>
      <c r="Z2794" s="6"/>
    </row>
    <row r="2795" spans="17:26" x14ac:dyDescent="0.25">
      <c r="Q2795" s="5"/>
      <c r="R2795" s="5"/>
      <c r="S2795" s="1"/>
      <c r="Z2795" s="6"/>
    </row>
    <row r="2796" spans="17:26" x14ac:dyDescent="0.25">
      <c r="Q2796" s="5"/>
      <c r="R2796" s="5"/>
      <c r="S2796" s="1"/>
      <c r="Z2796" s="6"/>
    </row>
    <row r="2797" spans="17:26" x14ac:dyDescent="0.25">
      <c r="Q2797" s="5"/>
      <c r="R2797" s="5"/>
      <c r="S2797" s="1"/>
      <c r="Z2797" s="6"/>
    </row>
    <row r="2798" spans="17:26" x14ac:dyDescent="0.25">
      <c r="Q2798" s="5"/>
      <c r="R2798" s="5"/>
      <c r="S2798" s="1"/>
      <c r="Z2798" s="6"/>
    </row>
    <row r="2799" spans="17:26" x14ac:dyDescent="0.25">
      <c r="Q2799" s="5"/>
      <c r="R2799" s="5"/>
      <c r="S2799" s="1"/>
      <c r="Z2799" s="6"/>
    </row>
    <row r="2800" spans="17:26" x14ac:dyDescent="0.25">
      <c r="Q2800" s="5"/>
      <c r="R2800" s="5"/>
      <c r="S2800" s="1"/>
      <c r="Z2800" s="6"/>
    </row>
    <row r="2801" spans="17:26" x14ac:dyDescent="0.25">
      <c r="Q2801" s="5"/>
      <c r="R2801" s="5"/>
      <c r="S2801" s="1"/>
      <c r="Z2801" s="6"/>
    </row>
    <row r="2802" spans="17:26" x14ac:dyDescent="0.25">
      <c r="Q2802" s="5"/>
      <c r="R2802" s="5"/>
      <c r="S2802" s="1"/>
      <c r="Z2802" s="6"/>
    </row>
    <row r="2803" spans="17:26" x14ac:dyDescent="0.25">
      <c r="Q2803" s="5"/>
      <c r="R2803" s="5"/>
      <c r="S2803" s="1"/>
      <c r="Z2803" s="6"/>
    </row>
    <row r="2804" spans="17:26" x14ac:dyDescent="0.25">
      <c r="Q2804" s="5"/>
      <c r="R2804" s="5"/>
      <c r="S2804" s="1"/>
      <c r="Z2804" s="6"/>
    </row>
    <row r="2805" spans="17:26" x14ac:dyDescent="0.25">
      <c r="Q2805" s="5"/>
      <c r="R2805" s="5"/>
      <c r="S2805" s="1"/>
      <c r="Z2805" s="6"/>
    </row>
    <row r="2806" spans="17:26" x14ac:dyDescent="0.25">
      <c r="Q2806" s="5"/>
      <c r="R2806" s="5"/>
      <c r="S2806" s="1"/>
      <c r="Z2806" s="6"/>
    </row>
    <row r="2807" spans="17:26" x14ac:dyDescent="0.25">
      <c r="Q2807" s="5"/>
      <c r="R2807" s="5"/>
      <c r="S2807" s="1"/>
      <c r="Z2807" s="6"/>
    </row>
    <row r="2808" spans="17:26" x14ac:dyDescent="0.25">
      <c r="Q2808" s="5"/>
      <c r="R2808" s="5"/>
      <c r="S2808" s="1"/>
      <c r="Z2808" s="6"/>
    </row>
    <row r="2809" spans="17:26" x14ac:dyDescent="0.25">
      <c r="Q2809" s="5"/>
      <c r="R2809" s="5"/>
      <c r="S2809" s="1"/>
      <c r="Z2809" s="6"/>
    </row>
    <row r="2810" spans="17:26" x14ac:dyDescent="0.25">
      <c r="Q2810" s="5"/>
      <c r="R2810" s="5"/>
      <c r="S2810" s="1"/>
      <c r="Z2810" s="6"/>
    </row>
    <row r="2811" spans="17:26" x14ac:dyDescent="0.25">
      <c r="Q2811" s="5"/>
      <c r="R2811" s="5"/>
      <c r="S2811" s="1"/>
      <c r="Z2811" s="6"/>
    </row>
    <row r="2812" spans="17:26" x14ac:dyDescent="0.25">
      <c r="Q2812" s="5"/>
      <c r="R2812" s="5"/>
      <c r="S2812" s="1"/>
      <c r="Z2812" s="6"/>
    </row>
    <row r="2813" spans="17:26" x14ac:dyDescent="0.25">
      <c r="Q2813" s="5"/>
      <c r="R2813" s="5"/>
      <c r="S2813" s="1"/>
      <c r="Z2813" s="6"/>
    </row>
    <row r="2814" spans="17:26" x14ac:dyDescent="0.25">
      <c r="Q2814" s="5"/>
      <c r="R2814" s="5"/>
      <c r="S2814" s="1"/>
      <c r="Z2814" s="6"/>
    </row>
    <row r="2815" spans="17:26" x14ac:dyDescent="0.25">
      <c r="Q2815" s="5"/>
      <c r="R2815" s="5"/>
      <c r="S2815" s="1"/>
      <c r="Z2815" s="6"/>
    </row>
    <row r="2816" spans="17:26" x14ac:dyDescent="0.25">
      <c r="Q2816" s="5"/>
      <c r="R2816" s="5"/>
      <c r="S2816" s="1"/>
      <c r="Z2816" s="6"/>
    </row>
    <row r="2817" spans="17:26" x14ac:dyDescent="0.25">
      <c r="Q2817" s="5"/>
      <c r="R2817" s="5"/>
      <c r="S2817" s="1"/>
      <c r="Z2817" s="6"/>
    </row>
    <row r="2818" spans="17:26" x14ac:dyDescent="0.25">
      <c r="Q2818" s="5"/>
      <c r="R2818" s="5"/>
      <c r="S2818" s="1"/>
      <c r="Z2818" s="6"/>
    </row>
    <row r="2819" spans="17:26" x14ac:dyDescent="0.25">
      <c r="Q2819" s="5"/>
      <c r="R2819" s="5"/>
      <c r="S2819" s="1"/>
      <c r="Z2819" s="6"/>
    </row>
    <row r="2820" spans="17:26" x14ac:dyDescent="0.25">
      <c r="Q2820" s="5"/>
      <c r="R2820" s="5"/>
      <c r="S2820" s="1"/>
      <c r="Z2820" s="6"/>
    </row>
    <row r="2821" spans="17:26" x14ac:dyDescent="0.25">
      <c r="Q2821" s="5"/>
      <c r="R2821" s="5"/>
      <c r="S2821" s="1"/>
      <c r="Z2821" s="6"/>
    </row>
    <row r="2822" spans="17:26" x14ac:dyDescent="0.25">
      <c r="Q2822" s="5"/>
      <c r="R2822" s="5"/>
      <c r="S2822" s="1"/>
      <c r="Z2822" s="6"/>
    </row>
    <row r="2823" spans="17:26" x14ac:dyDescent="0.25">
      <c r="Q2823" s="5"/>
      <c r="R2823" s="5"/>
      <c r="S2823" s="1"/>
      <c r="Z2823" s="6"/>
    </row>
    <row r="2824" spans="17:26" x14ac:dyDescent="0.25">
      <c r="Q2824" s="5"/>
      <c r="R2824" s="5"/>
      <c r="S2824" s="1"/>
      <c r="Z2824" s="6"/>
    </row>
    <row r="2825" spans="17:26" x14ac:dyDescent="0.25">
      <c r="Q2825" s="5"/>
      <c r="R2825" s="5"/>
      <c r="S2825" s="1"/>
      <c r="Z2825" s="6"/>
    </row>
    <row r="2826" spans="17:26" x14ac:dyDescent="0.25">
      <c r="Q2826" s="5"/>
      <c r="R2826" s="5"/>
      <c r="S2826" s="1"/>
      <c r="Z2826" s="6"/>
    </row>
    <row r="2827" spans="17:26" x14ac:dyDescent="0.25">
      <c r="Q2827" s="5"/>
      <c r="R2827" s="5"/>
      <c r="S2827" s="1"/>
      <c r="Z2827" s="6"/>
    </row>
    <row r="2828" spans="17:26" x14ac:dyDescent="0.25">
      <c r="Q2828" s="5"/>
      <c r="R2828" s="5"/>
      <c r="S2828" s="1"/>
      <c r="Z2828" s="6"/>
    </row>
    <row r="2829" spans="17:26" x14ac:dyDescent="0.25">
      <c r="Q2829" s="5"/>
      <c r="R2829" s="5"/>
      <c r="S2829" s="1"/>
      <c r="Z2829" s="6"/>
    </row>
    <row r="2830" spans="17:26" x14ac:dyDescent="0.25">
      <c r="Q2830" s="5"/>
      <c r="R2830" s="5"/>
      <c r="S2830" s="1"/>
      <c r="Z2830" s="6"/>
    </row>
    <row r="2831" spans="17:26" x14ac:dyDescent="0.25">
      <c r="Q2831" s="5"/>
      <c r="R2831" s="5"/>
      <c r="S2831" s="1"/>
      <c r="Z2831" s="6"/>
    </row>
    <row r="2832" spans="17:26" x14ac:dyDescent="0.25">
      <c r="Q2832" s="5"/>
      <c r="R2832" s="5"/>
      <c r="S2832" s="1"/>
      <c r="Z2832" s="6"/>
    </row>
    <row r="2833" spans="17:26" x14ac:dyDescent="0.25">
      <c r="Q2833" s="5"/>
      <c r="R2833" s="5"/>
      <c r="S2833" s="1"/>
      <c r="Z2833" s="6"/>
    </row>
    <row r="2834" spans="17:26" x14ac:dyDescent="0.25">
      <c r="Q2834" s="5"/>
      <c r="R2834" s="5"/>
      <c r="S2834" s="1"/>
      <c r="Z2834" s="6"/>
    </row>
    <row r="2835" spans="17:26" x14ac:dyDescent="0.25">
      <c r="Q2835" s="5"/>
      <c r="R2835" s="5"/>
      <c r="S2835" s="1"/>
      <c r="Z2835" s="6"/>
    </row>
    <row r="2836" spans="17:26" x14ac:dyDescent="0.25">
      <c r="Q2836" s="5"/>
      <c r="R2836" s="5"/>
      <c r="S2836" s="1"/>
      <c r="Z2836" s="6"/>
    </row>
    <row r="2837" spans="17:26" x14ac:dyDescent="0.25">
      <c r="Q2837" s="5"/>
      <c r="R2837" s="5"/>
      <c r="S2837" s="1"/>
      <c r="Z2837" s="6"/>
    </row>
    <row r="2838" spans="17:26" x14ac:dyDescent="0.25">
      <c r="Q2838" s="5"/>
      <c r="R2838" s="5"/>
      <c r="S2838" s="1"/>
      <c r="Z2838" s="6"/>
    </row>
    <row r="2839" spans="17:26" x14ac:dyDescent="0.25">
      <c r="Q2839" s="5"/>
      <c r="R2839" s="5"/>
      <c r="S2839" s="1"/>
      <c r="Z2839" s="6"/>
    </row>
    <row r="2840" spans="17:26" x14ac:dyDescent="0.25">
      <c r="Q2840" s="5"/>
      <c r="R2840" s="5"/>
      <c r="S2840" s="1"/>
      <c r="Z2840" s="6"/>
    </row>
    <row r="2841" spans="17:26" x14ac:dyDescent="0.25">
      <c r="Q2841" s="5"/>
      <c r="R2841" s="5"/>
      <c r="S2841" s="1"/>
      <c r="Z2841" s="6"/>
    </row>
    <row r="2842" spans="17:26" x14ac:dyDescent="0.25">
      <c r="Q2842" s="5"/>
      <c r="R2842" s="5"/>
      <c r="S2842" s="1"/>
      <c r="Z2842" s="6"/>
    </row>
    <row r="2843" spans="17:26" x14ac:dyDescent="0.25">
      <c r="Q2843" s="5"/>
      <c r="R2843" s="5"/>
      <c r="S2843" s="1"/>
      <c r="Z2843" s="6"/>
    </row>
    <row r="2844" spans="17:26" x14ac:dyDescent="0.25">
      <c r="Q2844" s="5"/>
      <c r="R2844" s="5"/>
      <c r="S2844" s="1"/>
      <c r="Z2844" s="6"/>
    </row>
    <row r="2845" spans="17:26" x14ac:dyDescent="0.25">
      <c r="Q2845" s="5"/>
      <c r="R2845" s="5"/>
      <c r="S2845" s="1"/>
      <c r="Z2845" s="6"/>
    </row>
    <row r="2846" spans="17:26" x14ac:dyDescent="0.25">
      <c r="Q2846" s="5"/>
      <c r="R2846" s="5"/>
      <c r="S2846" s="1"/>
      <c r="Z2846" s="6"/>
    </row>
    <row r="2847" spans="17:26" x14ac:dyDescent="0.25">
      <c r="Q2847" s="5"/>
      <c r="R2847" s="5"/>
      <c r="S2847" s="1"/>
      <c r="Z2847" s="6"/>
    </row>
    <row r="2848" spans="17:26" x14ac:dyDescent="0.25">
      <c r="Q2848" s="5"/>
      <c r="R2848" s="5"/>
      <c r="S2848" s="1"/>
      <c r="Z2848" s="6"/>
    </row>
    <row r="2849" spans="17:26" x14ac:dyDescent="0.25">
      <c r="Q2849" s="5"/>
      <c r="R2849" s="5"/>
      <c r="S2849" s="1"/>
      <c r="Z2849" s="6"/>
    </row>
    <row r="2850" spans="17:26" x14ac:dyDescent="0.25">
      <c r="Q2850" s="5"/>
      <c r="R2850" s="5"/>
      <c r="S2850" s="1"/>
      <c r="Z2850" s="6"/>
    </row>
    <row r="2851" spans="17:26" x14ac:dyDescent="0.25">
      <c r="Q2851" s="5"/>
      <c r="R2851" s="5"/>
      <c r="S2851" s="1"/>
      <c r="Z2851" s="6"/>
    </row>
    <row r="2852" spans="17:26" x14ac:dyDescent="0.25">
      <c r="Q2852" s="5"/>
      <c r="R2852" s="5"/>
      <c r="S2852" s="1"/>
      <c r="Z2852" s="6"/>
    </row>
    <row r="2853" spans="17:26" x14ac:dyDescent="0.25">
      <c r="Q2853" s="5"/>
      <c r="R2853" s="5"/>
      <c r="S2853" s="1"/>
      <c r="Z2853" s="6"/>
    </row>
    <row r="2854" spans="17:26" x14ac:dyDescent="0.25">
      <c r="Q2854" s="5"/>
      <c r="R2854" s="5"/>
      <c r="S2854" s="1"/>
      <c r="Z2854" s="6"/>
    </row>
    <row r="2855" spans="17:26" x14ac:dyDescent="0.25">
      <c r="Q2855" s="5"/>
      <c r="R2855" s="5"/>
      <c r="S2855" s="1"/>
      <c r="Z2855" s="6"/>
    </row>
    <row r="2856" spans="17:26" x14ac:dyDescent="0.25">
      <c r="Q2856" s="5"/>
      <c r="R2856" s="5"/>
      <c r="S2856" s="1"/>
      <c r="Z2856" s="6"/>
    </row>
    <row r="2857" spans="17:26" x14ac:dyDescent="0.25">
      <c r="Q2857" s="5"/>
      <c r="R2857" s="5"/>
      <c r="S2857" s="1"/>
      <c r="Z2857" s="6"/>
    </row>
    <row r="2858" spans="17:26" x14ac:dyDescent="0.25">
      <c r="Q2858" s="5"/>
      <c r="R2858" s="5"/>
      <c r="S2858" s="1"/>
      <c r="Z2858" s="6"/>
    </row>
    <row r="2859" spans="17:26" x14ac:dyDescent="0.25">
      <c r="Q2859" s="5"/>
      <c r="R2859" s="5"/>
      <c r="S2859" s="1"/>
      <c r="Z2859" s="6"/>
    </row>
    <row r="2860" spans="17:26" x14ac:dyDescent="0.25">
      <c r="Q2860" s="5"/>
      <c r="R2860" s="5"/>
      <c r="S2860" s="1"/>
      <c r="Z2860" s="6"/>
    </row>
    <row r="2861" spans="17:26" x14ac:dyDescent="0.25">
      <c r="Q2861" s="5"/>
      <c r="R2861" s="5"/>
      <c r="S2861" s="1"/>
      <c r="Z2861" s="6"/>
    </row>
    <row r="2862" spans="17:26" x14ac:dyDescent="0.25">
      <c r="Q2862" s="5"/>
      <c r="R2862" s="5"/>
      <c r="S2862" s="1"/>
      <c r="Z2862" s="6"/>
    </row>
    <row r="2863" spans="17:26" x14ac:dyDescent="0.25">
      <c r="Q2863" s="5"/>
      <c r="R2863" s="5"/>
      <c r="S2863" s="1"/>
      <c r="Z2863" s="6"/>
    </row>
    <row r="2864" spans="17:26" x14ac:dyDescent="0.25">
      <c r="Q2864" s="5"/>
      <c r="R2864" s="5"/>
      <c r="S2864" s="1"/>
      <c r="Z2864" s="6"/>
    </row>
    <row r="2865" spans="17:26" x14ac:dyDescent="0.25">
      <c r="Q2865" s="5"/>
      <c r="R2865" s="5"/>
      <c r="S2865" s="1"/>
      <c r="Z2865" s="6"/>
    </row>
    <row r="2866" spans="17:26" x14ac:dyDescent="0.25">
      <c r="Q2866" s="5"/>
      <c r="R2866" s="5"/>
      <c r="S2866" s="1"/>
      <c r="Z2866" s="6"/>
    </row>
    <row r="2867" spans="17:26" x14ac:dyDescent="0.25">
      <c r="Q2867" s="5"/>
      <c r="R2867" s="5"/>
      <c r="S2867" s="1"/>
      <c r="Z2867" s="6"/>
    </row>
    <row r="2868" spans="17:26" x14ac:dyDescent="0.25">
      <c r="Q2868" s="5"/>
      <c r="R2868" s="5"/>
      <c r="S2868" s="1"/>
      <c r="Z2868" s="6"/>
    </row>
    <row r="2869" spans="17:26" x14ac:dyDescent="0.25">
      <c r="Q2869" s="5"/>
      <c r="R2869" s="5"/>
      <c r="S2869" s="1"/>
      <c r="Z2869" s="6"/>
    </row>
    <row r="2870" spans="17:26" x14ac:dyDescent="0.25">
      <c r="Q2870" s="5"/>
      <c r="R2870" s="5"/>
      <c r="S2870" s="1"/>
      <c r="Z2870" s="6"/>
    </row>
    <row r="2871" spans="17:26" x14ac:dyDescent="0.25">
      <c r="Q2871" s="5"/>
      <c r="R2871" s="5"/>
      <c r="S2871" s="1"/>
      <c r="Z2871" s="6"/>
    </row>
    <row r="2872" spans="17:26" x14ac:dyDescent="0.25">
      <c r="Q2872" s="5"/>
      <c r="R2872" s="5"/>
      <c r="S2872" s="1"/>
      <c r="Z2872" s="6"/>
    </row>
    <row r="2873" spans="17:26" x14ac:dyDescent="0.25">
      <c r="Q2873" s="5"/>
      <c r="R2873" s="5"/>
      <c r="S2873" s="1"/>
      <c r="Z2873" s="6"/>
    </row>
    <row r="2874" spans="17:26" x14ac:dyDescent="0.25">
      <c r="Q2874" s="5"/>
      <c r="R2874" s="5"/>
      <c r="S2874" s="1"/>
      <c r="Z2874" s="6"/>
    </row>
    <row r="2875" spans="17:26" x14ac:dyDescent="0.25">
      <c r="Q2875" s="5"/>
      <c r="R2875" s="5"/>
      <c r="S2875" s="1"/>
      <c r="Z2875" s="6"/>
    </row>
    <row r="2876" spans="17:26" x14ac:dyDescent="0.25">
      <c r="Q2876" s="5"/>
      <c r="R2876" s="5"/>
      <c r="S2876" s="1"/>
      <c r="Z2876" s="6"/>
    </row>
    <row r="2877" spans="17:26" x14ac:dyDescent="0.25">
      <c r="Q2877" s="5"/>
      <c r="R2877" s="5"/>
      <c r="S2877" s="1"/>
      <c r="Z2877" s="6"/>
    </row>
    <row r="2878" spans="17:26" x14ac:dyDescent="0.25">
      <c r="Q2878" s="5"/>
      <c r="R2878" s="5"/>
      <c r="S2878" s="1"/>
      <c r="Z2878" s="6"/>
    </row>
    <row r="2879" spans="17:26" x14ac:dyDescent="0.25">
      <c r="Q2879" s="5"/>
      <c r="R2879" s="5"/>
      <c r="S2879" s="1"/>
      <c r="Z2879" s="6"/>
    </row>
    <row r="2880" spans="17:26" x14ac:dyDescent="0.25">
      <c r="Q2880" s="5"/>
      <c r="R2880" s="5"/>
      <c r="S2880" s="1"/>
      <c r="Z2880" s="6"/>
    </row>
    <row r="2881" spans="17:26" x14ac:dyDescent="0.25">
      <c r="Q2881" s="5"/>
      <c r="R2881" s="5"/>
      <c r="S2881" s="1"/>
      <c r="Z2881" s="6"/>
    </row>
    <row r="2882" spans="17:26" x14ac:dyDescent="0.25">
      <c r="Q2882" s="5"/>
      <c r="R2882" s="5"/>
      <c r="S2882" s="1"/>
      <c r="Z2882" s="6"/>
    </row>
    <row r="2883" spans="17:26" x14ac:dyDescent="0.25">
      <c r="Q2883" s="5"/>
      <c r="R2883" s="5"/>
      <c r="S2883" s="1"/>
      <c r="Z2883" s="6"/>
    </row>
    <row r="2884" spans="17:26" x14ac:dyDescent="0.25">
      <c r="Q2884" s="5"/>
      <c r="R2884" s="5"/>
      <c r="S2884" s="1"/>
      <c r="Z2884" s="6"/>
    </row>
    <row r="2885" spans="17:26" x14ac:dyDescent="0.25">
      <c r="Q2885" s="5"/>
      <c r="R2885" s="5"/>
      <c r="S2885" s="1"/>
      <c r="Z2885" s="6"/>
    </row>
    <row r="2886" spans="17:26" x14ac:dyDescent="0.25">
      <c r="Q2886" s="5"/>
      <c r="R2886" s="5"/>
      <c r="S2886" s="1"/>
      <c r="Z2886" s="6"/>
    </row>
    <row r="2887" spans="17:26" x14ac:dyDescent="0.25">
      <c r="Q2887" s="5"/>
      <c r="R2887" s="5"/>
      <c r="S2887" s="1"/>
      <c r="Z2887" s="6"/>
    </row>
    <row r="2888" spans="17:26" x14ac:dyDescent="0.25">
      <c r="Q2888" s="5"/>
      <c r="R2888" s="5"/>
      <c r="S2888" s="1"/>
      <c r="Z2888" s="6"/>
    </row>
    <row r="2889" spans="17:26" x14ac:dyDescent="0.25">
      <c r="Q2889" s="5"/>
      <c r="R2889" s="5"/>
      <c r="S2889" s="1"/>
      <c r="Z2889" s="6"/>
    </row>
    <row r="2890" spans="17:26" x14ac:dyDescent="0.25">
      <c r="Q2890" s="5"/>
      <c r="R2890" s="5"/>
      <c r="S2890" s="1"/>
      <c r="Z2890" s="6"/>
    </row>
    <row r="2891" spans="17:26" x14ac:dyDescent="0.25">
      <c r="Q2891" s="5"/>
      <c r="R2891" s="5"/>
      <c r="S2891" s="1"/>
      <c r="Z2891" s="6"/>
    </row>
    <row r="2892" spans="17:26" x14ac:dyDescent="0.25">
      <c r="Q2892" s="5"/>
      <c r="R2892" s="5"/>
      <c r="S2892" s="1"/>
      <c r="Z2892" s="6"/>
    </row>
    <row r="2893" spans="17:26" x14ac:dyDescent="0.25">
      <c r="Q2893" s="5"/>
      <c r="R2893" s="5"/>
      <c r="S2893" s="1"/>
      <c r="Z2893" s="6"/>
    </row>
    <row r="2894" spans="17:26" x14ac:dyDescent="0.25">
      <c r="Q2894" s="5"/>
      <c r="R2894" s="5"/>
      <c r="S2894" s="1"/>
      <c r="Z2894" s="6"/>
    </row>
    <row r="2895" spans="17:26" x14ac:dyDescent="0.25">
      <c r="Q2895" s="5"/>
      <c r="R2895" s="5"/>
      <c r="S2895" s="1"/>
      <c r="Z2895" s="6"/>
    </row>
    <row r="2896" spans="17:26" x14ac:dyDescent="0.25">
      <c r="Q2896" s="5"/>
      <c r="R2896" s="5"/>
      <c r="S2896" s="1"/>
      <c r="Z2896" s="6"/>
    </row>
    <row r="2897" spans="17:26" x14ac:dyDescent="0.25">
      <c r="Q2897" s="5"/>
      <c r="R2897" s="5"/>
      <c r="S2897" s="1"/>
      <c r="Z2897" s="6"/>
    </row>
    <row r="2898" spans="17:26" x14ac:dyDescent="0.25">
      <c r="Q2898" s="5"/>
      <c r="R2898" s="5"/>
      <c r="S2898" s="1"/>
      <c r="Z2898" s="6"/>
    </row>
    <row r="2899" spans="17:26" x14ac:dyDescent="0.25">
      <c r="Q2899" s="5"/>
      <c r="R2899" s="5"/>
      <c r="S2899" s="1"/>
      <c r="Z2899" s="6"/>
    </row>
    <row r="2900" spans="17:26" x14ac:dyDescent="0.25">
      <c r="Q2900" s="5"/>
      <c r="R2900" s="5"/>
      <c r="S2900" s="1"/>
      <c r="Z2900" s="6"/>
    </row>
    <row r="2901" spans="17:26" x14ac:dyDescent="0.25">
      <c r="Q2901" s="5"/>
      <c r="R2901" s="5"/>
      <c r="S2901" s="1"/>
      <c r="Z2901" s="6"/>
    </row>
    <row r="2902" spans="17:26" x14ac:dyDescent="0.25">
      <c r="Q2902" s="5"/>
      <c r="R2902" s="5"/>
      <c r="S2902" s="1"/>
      <c r="Z2902" s="6"/>
    </row>
    <row r="2903" spans="17:26" x14ac:dyDescent="0.25">
      <c r="Q2903" s="5"/>
      <c r="R2903" s="5"/>
      <c r="S2903" s="1"/>
      <c r="Z2903" s="6"/>
    </row>
    <row r="2904" spans="17:26" x14ac:dyDescent="0.25">
      <c r="Q2904" s="5"/>
      <c r="R2904" s="5"/>
      <c r="S2904" s="1"/>
      <c r="Z2904" s="6"/>
    </row>
    <row r="2905" spans="17:26" x14ac:dyDescent="0.25">
      <c r="Q2905" s="5"/>
      <c r="R2905" s="5"/>
      <c r="S2905" s="1"/>
      <c r="Z2905" s="6"/>
    </row>
    <row r="2906" spans="17:26" x14ac:dyDescent="0.25">
      <c r="Q2906" s="5"/>
      <c r="R2906" s="5"/>
      <c r="S2906" s="1"/>
      <c r="Z2906" s="6"/>
    </row>
    <row r="2907" spans="17:26" x14ac:dyDescent="0.25">
      <c r="Q2907" s="5"/>
      <c r="R2907" s="5"/>
      <c r="S2907" s="1"/>
      <c r="Z2907" s="6"/>
    </row>
    <row r="2908" spans="17:26" x14ac:dyDescent="0.25">
      <c r="Q2908" s="5"/>
      <c r="R2908" s="5"/>
      <c r="S2908" s="1"/>
      <c r="Z2908" s="6"/>
    </row>
    <row r="2909" spans="17:26" x14ac:dyDescent="0.25">
      <c r="Q2909" s="5"/>
      <c r="R2909" s="5"/>
      <c r="S2909" s="1"/>
      <c r="Z2909" s="6"/>
    </row>
    <row r="2910" spans="17:26" x14ac:dyDescent="0.25">
      <c r="Q2910" s="5"/>
      <c r="R2910" s="5"/>
      <c r="S2910" s="1"/>
      <c r="Z2910" s="6"/>
    </row>
    <row r="2911" spans="17:26" x14ac:dyDescent="0.25">
      <c r="Q2911" s="5"/>
      <c r="R2911" s="5"/>
      <c r="S2911" s="1"/>
      <c r="Z2911" s="6"/>
    </row>
    <row r="2912" spans="17:26" x14ac:dyDescent="0.25">
      <c r="Q2912" s="5"/>
      <c r="R2912" s="5"/>
      <c r="S2912" s="1"/>
      <c r="Z2912" s="6"/>
    </row>
    <row r="2913" spans="17:26" x14ac:dyDescent="0.25">
      <c r="Q2913" s="5"/>
      <c r="R2913" s="5"/>
      <c r="S2913" s="1"/>
      <c r="Z2913" s="6"/>
    </row>
    <row r="2914" spans="17:26" x14ac:dyDescent="0.25">
      <c r="Q2914" s="5"/>
      <c r="R2914" s="5"/>
      <c r="S2914" s="1"/>
      <c r="Z2914" s="6"/>
    </row>
    <row r="2915" spans="17:26" x14ac:dyDescent="0.25">
      <c r="Q2915" s="5"/>
      <c r="R2915" s="5"/>
      <c r="S2915" s="1"/>
      <c r="Z2915" s="6"/>
    </row>
    <row r="2916" spans="17:26" x14ac:dyDescent="0.25">
      <c r="Q2916" s="5"/>
      <c r="R2916" s="5"/>
      <c r="S2916" s="1"/>
      <c r="Z2916" s="6"/>
    </row>
    <row r="2917" spans="17:26" x14ac:dyDescent="0.25">
      <c r="Q2917" s="5"/>
      <c r="R2917" s="5"/>
      <c r="S2917" s="1"/>
      <c r="Z2917" s="6"/>
    </row>
    <row r="2918" spans="17:26" x14ac:dyDescent="0.25">
      <c r="Q2918" s="5"/>
      <c r="R2918" s="5"/>
      <c r="S2918" s="1"/>
      <c r="Z2918" s="6"/>
    </row>
    <row r="2919" spans="17:26" x14ac:dyDescent="0.25">
      <c r="Q2919" s="5"/>
      <c r="R2919" s="5"/>
      <c r="S2919" s="1"/>
      <c r="Z2919" s="6"/>
    </row>
    <row r="2920" spans="17:26" x14ac:dyDescent="0.25">
      <c r="Q2920" s="5"/>
      <c r="R2920" s="5"/>
      <c r="S2920" s="1"/>
      <c r="Z2920" s="6"/>
    </row>
    <row r="2921" spans="17:26" x14ac:dyDescent="0.25">
      <c r="Q2921" s="5"/>
      <c r="R2921" s="5"/>
      <c r="S2921" s="1"/>
      <c r="Z2921" s="6"/>
    </row>
    <row r="2922" spans="17:26" x14ac:dyDescent="0.25">
      <c r="Q2922" s="5"/>
      <c r="R2922" s="5"/>
      <c r="S2922" s="1"/>
      <c r="Z2922" s="6"/>
    </row>
    <row r="2923" spans="17:26" x14ac:dyDescent="0.25">
      <c r="Q2923" s="5"/>
      <c r="R2923" s="5"/>
      <c r="S2923" s="1"/>
      <c r="Z2923" s="6"/>
    </row>
    <row r="2924" spans="17:26" x14ac:dyDescent="0.25">
      <c r="Q2924" s="5"/>
      <c r="R2924" s="5"/>
      <c r="S2924" s="1"/>
      <c r="Z2924" s="6"/>
    </row>
    <row r="2925" spans="17:26" x14ac:dyDescent="0.25">
      <c r="Q2925" s="5"/>
      <c r="R2925" s="5"/>
      <c r="S2925" s="1"/>
      <c r="Z2925" s="6"/>
    </row>
    <row r="2926" spans="17:26" x14ac:dyDescent="0.25">
      <c r="Q2926" s="5"/>
      <c r="R2926" s="5"/>
      <c r="S2926" s="1"/>
      <c r="Z2926" s="6"/>
    </row>
    <row r="2927" spans="17:26" x14ac:dyDescent="0.25">
      <c r="Q2927" s="5"/>
      <c r="R2927" s="5"/>
      <c r="S2927" s="1"/>
      <c r="Z2927" s="6"/>
    </row>
    <row r="2928" spans="17:26" x14ac:dyDescent="0.25">
      <c r="Q2928" s="5"/>
      <c r="R2928" s="5"/>
      <c r="S2928" s="1"/>
      <c r="Z2928" s="6"/>
    </row>
    <row r="2929" spans="17:26" x14ac:dyDescent="0.25">
      <c r="Q2929" s="5"/>
      <c r="R2929" s="5"/>
      <c r="S2929" s="1"/>
      <c r="Z2929" s="6"/>
    </row>
    <row r="2930" spans="17:26" x14ac:dyDescent="0.25">
      <c r="Q2930" s="5"/>
      <c r="R2930" s="5"/>
      <c r="S2930" s="1"/>
      <c r="Z2930" s="6"/>
    </row>
    <row r="2931" spans="17:26" x14ac:dyDescent="0.25">
      <c r="Q2931" s="5"/>
      <c r="R2931" s="5"/>
      <c r="S2931" s="1"/>
      <c r="Z2931" s="6"/>
    </row>
    <row r="2932" spans="17:26" x14ac:dyDescent="0.25">
      <c r="Q2932" s="5"/>
      <c r="R2932" s="5"/>
      <c r="S2932" s="1"/>
      <c r="Z2932" s="6"/>
    </row>
    <row r="2933" spans="17:26" x14ac:dyDescent="0.25">
      <c r="Q2933" s="5"/>
      <c r="R2933" s="5"/>
      <c r="S2933" s="1"/>
      <c r="Z2933" s="6"/>
    </row>
    <row r="2934" spans="17:26" x14ac:dyDescent="0.25">
      <c r="Q2934" s="5"/>
      <c r="R2934" s="5"/>
      <c r="S2934" s="1"/>
      <c r="Z2934" s="6"/>
    </row>
    <row r="2935" spans="17:26" x14ac:dyDescent="0.25">
      <c r="Q2935" s="5"/>
      <c r="R2935" s="5"/>
      <c r="S2935" s="1"/>
      <c r="Z2935" s="6"/>
    </row>
    <row r="2936" spans="17:26" x14ac:dyDescent="0.25">
      <c r="Q2936" s="5"/>
      <c r="R2936" s="5"/>
      <c r="S2936" s="1"/>
      <c r="Z2936" s="6"/>
    </row>
    <row r="2937" spans="17:26" x14ac:dyDescent="0.25">
      <c r="Q2937" s="5"/>
      <c r="R2937" s="5"/>
      <c r="S2937" s="1"/>
      <c r="Z2937" s="6"/>
    </row>
    <row r="2938" spans="17:26" x14ac:dyDescent="0.25">
      <c r="Q2938" s="5"/>
      <c r="R2938" s="5"/>
      <c r="S2938" s="1"/>
      <c r="Z2938" s="6"/>
    </row>
    <row r="2939" spans="17:26" x14ac:dyDescent="0.25">
      <c r="Q2939" s="5"/>
      <c r="R2939" s="5"/>
      <c r="S2939" s="1"/>
      <c r="Z2939" s="6"/>
    </row>
    <row r="2940" spans="17:26" x14ac:dyDescent="0.25">
      <c r="Q2940" s="5"/>
      <c r="R2940" s="5"/>
      <c r="S2940" s="1"/>
      <c r="Z2940" s="6"/>
    </row>
    <row r="2941" spans="17:26" x14ac:dyDescent="0.25">
      <c r="Q2941" s="5"/>
      <c r="R2941" s="5"/>
      <c r="S2941" s="1"/>
      <c r="Z2941" s="6"/>
    </row>
    <row r="2942" spans="17:26" x14ac:dyDescent="0.25">
      <c r="Q2942" s="5"/>
      <c r="R2942" s="5"/>
      <c r="S2942" s="1"/>
      <c r="Z2942" s="6"/>
    </row>
    <row r="2943" spans="17:26" x14ac:dyDescent="0.25">
      <c r="Q2943" s="5"/>
      <c r="R2943" s="5"/>
      <c r="S2943" s="1"/>
      <c r="Z2943" s="6"/>
    </row>
    <row r="2944" spans="17:26" x14ac:dyDescent="0.25">
      <c r="Q2944" s="5"/>
      <c r="R2944" s="5"/>
      <c r="S2944" s="1"/>
      <c r="Z2944" s="6"/>
    </row>
    <row r="2945" spans="17:26" x14ac:dyDescent="0.25">
      <c r="Q2945" s="5"/>
      <c r="R2945" s="5"/>
      <c r="S2945" s="1"/>
      <c r="Z2945" s="6"/>
    </row>
    <row r="2946" spans="17:26" x14ac:dyDescent="0.25">
      <c r="Q2946" s="5"/>
      <c r="R2946" s="5"/>
      <c r="S2946" s="1"/>
      <c r="Z2946" s="6"/>
    </row>
    <row r="2947" spans="17:26" x14ac:dyDescent="0.25">
      <c r="Q2947" s="5"/>
      <c r="R2947" s="5"/>
      <c r="S2947" s="1"/>
      <c r="Z2947" s="6"/>
    </row>
    <row r="2948" spans="17:26" x14ac:dyDescent="0.25">
      <c r="Q2948" s="5"/>
      <c r="R2948" s="5"/>
      <c r="S2948" s="1"/>
      <c r="Z2948" s="6"/>
    </row>
    <row r="2949" spans="17:26" x14ac:dyDescent="0.25">
      <c r="Q2949" s="5"/>
      <c r="R2949" s="5"/>
      <c r="S2949" s="1"/>
      <c r="Z2949" s="6"/>
    </row>
    <row r="2950" spans="17:26" x14ac:dyDescent="0.25">
      <c r="Q2950" s="5"/>
      <c r="R2950" s="5"/>
      <c r="S2950" s="1"/>
      <c r="Z2950" s="6"/>
    </row>
    <row r="2951" spans="17:26" x14ac:dyDescent="0.25">
      <c r="Q2951" s="5"/>
      <c r="R2951" s="5"/>
      <c r="S2951" s="1"/>
      <c r="Z2951" s="6"/>
    </row>
    <row r="2952" spans="17:26" x14ac:dyDescent="0.25">
      <c r="Q2952" s="5"/>
      <c r="R2952" s="5"/>
      <c r="S2952" s="1"/>
      <c r="Z2952" s="6"/>
    </row>
    <row r="2953" spans="17:26" x14ac:dyDescent="0.25">
      <c r="Q2953" s="5"/>
      <c r="R2953" s="5"/>
      <c r="S2953" s="1"/>
      <c r="Z2953" s="6"/>
    </row>
    <row r="2954" spans="17:26" x14ac:dyDescent="0.25">
      <c r="Q2954" s="5"/>
      <c r="R2954" s="5"/>
      <c r="S2954" s="1"/>
      <c r="Z2954" s="6"/>
    </row>
    <row r="2955" spans="17:26" x14ac:dyDescent="0.25">
      <c r="Q2955" s="5"/>
      <c r="R2955" s="5"/>
      <c r="S2955" s="1"/>
      <c r="Z2955" s="6"/>
    </row>
    <row r="2956" spans="17:26" x14ac:dyDescent="0.25">
      <c r="Q2956" s="5"/>
      <c r="R2956" s="5"/>
      <c r="S2956" s="1"/>
      <c r="Z2956" s="6"/>
    </row>
    <row r="2957" spans="17:26" x14ac:dyDescent="0.25">
      <c r="Q2957" s="5"/>
      <c r="R2957" s="5"/>
      <c r="S2957" s="1"/>
      <c r="Z2957" s="6"/>
    </row>
    <row r="2958" spans="17:26" x14ac:dyDescent="0.25">
      <c r="Q2958" s="5"/>
      <c r="R2958" s="5"/>
      <c r="S2958" s="1"/>
      <c r="Z2958" s="6"/>
    </row>
    <row r="2959" spans="17:26" x14ac:dyDescent="0.25">
      <c r="Q2959" s="5"/>
      <c r="R2959" s="5"/>
      <c r="S2959" s="1"/>
      <c r="Z2959" s="6"/>
    </row>
    <row r="2960" spans="17:26" x14ac:dyDescent="0.25">
      <c r="Q2960" s="5"/>
      <c r="R2960" s="5"/>
      <c r="S2960" s="1"/>
      <c r="Z2960" s="6"/>
    </row>
    <row r="2961" spans="17:26" x14ac:dyDescent="0.25">
      <c r="Q2961" s="5"/>
      <c r="R2961" s="5"/>
      <c r="S2961" s="1"/>
      <c r="Z2961" s="6"/>
    </row>
    <row r="2962" spans="17:26" x14ac:dyDescent="0.25">
      <c r="Q2962" s="5"/>
      <c r="R2962" s="5"/>
      <c r="S2962" s="1"/>
      <c r="Z2962" s="6"/>
    </row>
    <row r="2963" spans="17:26" x14ac:dyDescent="0.25">
      <c r="Q2963" s="5"/>
      <c r="R2963" s="5"/>
      <c r="S2963" s="1"/>
      <c r="Z2963" s="6"/>
    </row>
    <row r="2964" spans="17:26" x14ac:dyDescent="0.25">
      <c r="Q2964" s="5"/>
      <c r="R2964" s="5"/>
      <c r="S2964" s="1"/>
      <c r="Z2964" s="6"/>
    </row>
    <row r="2965" spans="17:26" x14ac:dyDescent="0.25">
      <c r="Q2965" s="5"/>
      <c r="R2965" s="5"/>
      <c r="S2965" s="1"/>
      <c r="Z2965" s="6"/>
    </row>
    <row r="2966" spans="17:26" x14ac:dyDescent="0.25">
      <c r="Q2966" s="5"/>
      <c r="R2966" s="5"/>
      <c r="S2966" s="1"/>
      <c r="Z2966" s="6"/>
    </row>
    <row r="2967" spans="17:26" x14ac:dyDescent="0.25">
      <c r="Q2967" s="5"/>
      <c r="R2967" s="5"/>
      <c r="S2967" s="1"/>
      <c r="Z2967" s="6"/>
    </row>
    <row r="2968" spans="17:26" x14ac:dyDescent="0.25">
      <c r="Q2968" s="5"/>
      <c r="R2968" s="5"/>
      <c r="S2968" s="1"/>
      <c r="Z2968" s="6"/>
    </row>
    <row r="2969" spans="17:26" x14ac:dyDescent="0.25">
      <c r="Q2969" s="5"/>
      <c r="R2969" s="5"/>
      <c r="S2969" s="1"/>
      <c r="Z2969" s="6"/>
    </row>
    <row r="2970" spans="17:26" x14ac:dyDescent="0.25">
      <c r="Q2970" s="5"/>
      <c r="R2970" s="5"/>
      <c r="S2970" s="1"/>
      <c r="Z2970" s="6"/>
    </row>
    <row r="2971" spans="17:26" x14ac:dyDescent="0.25">
      <c r="Q2971" s="5"/>
      <c r="R2971" s="5"/>
      <c r="S2971" s="1"/>
      <c r="Z2971" s="6"/>
    </row>
    <row r="2972" spans="17:26" x14ac:dyDescent="0.25">
      <c r="Q2972" s="5"/>
      <c r="R2972" s="5"/>
      <c r="S2972" s="1"/>
      <c r="Z2972" s="6"/>
    </row>
    <row r="2973" spans="17:26" x14ac:dyDescent="0.25">
      <c r="Q2973" s="5"/>
      <c r="R2973" s="5"/>
      <c r="S2973" s="1"/>
      <c r="Z2973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9"/>
  <sheetViews>
    <sheetView workbookViewId="0">
      <selection activeCell="F8" sqref="F8"/>
    </sheetView>
  </sheetViews>
  <sheetFormatPr defaultRowHeight="15" x14ac:dyDescent="0.25"/>
  <cols>
    <col min="1" max="1" width="20.85546875" bestFit="1" customWidth="1"/>
    <col min="2" max="2" width="17.85546875" bestFit="1" customWidth="1"/>
    <col min="3" max="3" width="18.5703125" style="41" bestFit="1" customWidth="1"/>
    <col min="4" max="4" width="17.7109375" style="41" bestFit="1" customWidth="1"/>
    <col min="5" max="5" width="5.42578125" customWidth="1"/>
    <col min="6" max="6" width="96.85546875" bestFit="1" customWidth="1"/>
  </cols>
  <sheetData>
    <row r="3" spans="1:6" x14ac:dyDescent="0.25">
      <c r="A3" s="38" t="s">
        <v>2035</v>
      </c>
      <c r="B3" t="s">
        <v>2037</v>
      </c>
      <c r="C3" s="41" t="s">
        <v>2038</v>
      </c>
      <c r="D3" s="41" t="s">
        <v>2039</v>
      </c>
      <c r="F3" s="45" t="s">
        <v>0</v>
      </c>
    </row>
    <row r="4" spans="1:6" x14ac:dyDescent="0.25">
      <c r="A4" s="37" t="s">
        <v>28</v>
      </c>
      <c r="B4" s="40">
        <v>188814</v>
      </c>
      <c r="C4" s="41">
        <v>2911695.95</v>
      </c>
      <c r="D4" s="41">
        <v>8504270</v>
      </c>
      <c r="F4" s="42" t="s">
        <v>2027</v>
      </c>
    </row>
    <row r="5" spans="1:6" x14ac:dyDescent="0.25">
      <c r="A5" s="39" t="s">
        <v>29</v>
      </c>
      <c r="B5" s="40">
        <v>3976</v>
      </c>
      <c r="C5" s="41">
        <v>75146.400000000009</v>
      </c>
      <c r="D5" s="41">
        <v>159040</v>
      </c>
      <c r="F5" s="43" t="s">
        <v>2041</v>
      </c>
    </row>
    <row r="6" spans="1:6" x14ac:dyDescent="0.25">
      <c r="A6" s="39" t="s">
        <v>54</v>
      </c>
      <c r="B6" s="40">
        <v>0</v>
      </c>
      <c r="C6" s="41">
        <v>0</v>
      </c>
      <c r="D6" s="41">
        <v>0</v>
      </c>
      <c r="F6" s="44" t="s">
        <v>2028</v>
      </c>
    </row>
    <row r="7" spans="1:6" x14ac:dyDescent="0.25">
      <c r="A7" s="39" t="s">
        <v>64</v>
      </c>
      <c r="B7" s="40">
        <v>490</v>
      </c>
      <c r="C7" s="41">
        <v>8085</v>
      </c>
      <c r="D7" s="41">
        <v>24500</v>
      </c>
    </row>
    <row r="8" spans="1:6" x14ac:dyDescent="0.25">
      <c r="A8" s="39" t="s">
        <v>72</v>
      </c>
      <c r="B8" s="40">
        <v>6764</v>
      </c>
      <c r="C8" s="41">
        <v>102493.2</v>
      </c>
      <c r="D8" s="41">
        <v>323395</v>
      </c>
    </row>
    <row r="9" spans="1:6" x14ac:dyDescent="0.25">
      <c r="A9" s="39" t="s">
        <v>84</v>
      </c>
      <c r="B9" s="40">
        <v>22099</v>
      </c>
      <c r="C9" s="41">
        <v>398592.99999999994</v>
      </c>
      <c r="D9" s="41">
        <v>1092505</v>
      </c>
    </row>
    <row r="10" spans="1:6" x14ac:dyDescent="0.25">
      <c r="A10" s="39" t="s">
        <v>114</v>
      </c>
      <c r="B10" s="40">
        <v>8254</v>
      </c>
      <c r="C10" s="41">
        <v>241429.5</v>
      </c>
      <c r="D10" s="41">
        <v>536510</v>
      </c>
    </row>
    <row r="11" spans="1:6" x14ac:dyDescent="0.25">
      <c r="A11" s="39" t="s">
        <v>134</v>
      </c>
      <c r="B11" s="40">
        <v>61276</v>
      </c>
      <c r="C11" s="41">
        <v>919140</v>
      </c>
      <c r="D11" s="41">
        <v>3063800</v>
      </c>
    </row>
    <row r="12" spans="1:6" x14ac:dyDescent="0.25">
      <c r="A12" s="39" t="s">
        <v>139</v>
      </c>
      <c r="B12" s="40">
        <v>41427</v>
      </c>
      <c r="C12" s="41">
        <v>682178.5</v>
      </c>
      <c r="D12" s="41">
        <v>2025430</v>
      </c>
    </row>
    <row r="13" spans="1:6" x14ac:dyDescent="0.25">
      <c r="A13" s="39" t="s">
        <v>152</v>
      </c>
      <c r="B13" s="40">
        <v>0</v>
      </c>
      <c r="C13" s="41">
        <v>0</v>
      </c>
      <c r="D13" s="41">
        <v>0</v>
      </c>
    </row>
    <row r="14" spans="1:6" x14ac:dyDescent="0.25">
      <c r="A14" s="39" t="s">
        <v>161</v>
      </c>
      <c r="B14" s="40">
        <v>77</v>
      </c>
      <c r="C14" s="41">
        <v>988</v>
      </c>
      <c r="D14" s="41">
        <v>2405</v>
      </c>
    </row>
    <row r="15" spans="1:6" x14ac:dyDescent="0.25">
      <c r="A15" s="39" t="s">
        <v>170</v>
      </c>
      <c r="B15" s="40">
        <v>421</v>
      </c>
      <c r="C15" s="41">
        <v>5955.5</v>
      </c>
      <c r="D15" s="41">
        <v>14090</v>
      </c>
    </row>
    <row r="16" spans="1:6" x14ac:dyDescent="0.25">
      <c r="A16" s="39" t="s">
        <v>179</v>
      </c>
      <c r="B16" s="40">
        <v>53</v>
      </c>
      <c r="C16" s="41">
        <v>954</v>
      </c>
      <c r="D16" s="41">
        <v>2120</v>
      </c>
    </row>
    <row r="17" spans="1:4" x14ac:dyDescent="0.25">
      <c r="A17" s="39" t="s">
        <v>86</v>
      </c>
      <c r="B17" s="40">
        <v>43942</v>
      </c>
      <c r="C17" s="41">
        <v>476461.60000000009</v>
      </c>
      <c r="D17" s="41">
        <v>1259600</v>
      </c>
    </row>
    <row r="18" spans="1:4" x14ac:dyDescent="0.25">
      <c r="A18" s="39" t="s">
        <v>215</v>
      </c>
      <c r="B18" s="40">
        <v>35</v>
      </c>
      <c r="C18" s="41">
        <v>271.25</v>
      </c>
      <c r="D18" s="41">
        <v>875</v>
      </c>
    </row>
    <row r="19" spans="1:4" x14ac:dyDescent="0.25">
      <c r="A19" s="39" t="s">
        <v>238</v>
      </c>
      <c r="B19" s="40">
        <v>0</v>
      </c>
      <c r="C19" s="41">
        <v>0</v>
      </c>
      <c r="D19" s="41">
        <v>0</v>
      </c>
    </row>
    <row r="20" spans="1:4" x14ac:dyDescent="0.25">
      <c r="A20" s="37" t="s">
        <v>85</v>
      </c>
      <c r="B20" s="40">
        <v>45342</v>
      </c>
      <c r="C20" s="41">
        <v>555760.1</v>
      </c>
      <c r="D20" s="41">
        <v>1480100</v>
      </c>
    </row>
    <row r="21" spans="1:4" x14ac:dyDescent="0.25">
      <c r="A21" s="39" t="s">
        <v>72</v>
      </c>
      <c r="B21" s="40">
        <v>8</v>
      </c>
      <c r="C21" s="41">
        <v>134</v>
      </c>
      <c r="D21" s="41">
        <v>400</v>
      </c>
    </row>
    <row r="22" spans="1:4" x14ac:dyDescent="0.25">
      <c r="A22" s="39" t="s">
        <v>84</v>
      </c>
      <c r="B22" s="40">
        <v>16</v>
      </c>
      <c r="C22" s="41">
        <v>350</v>
      </c>
      <c r="D22" s="41">
        <v>890</v>
      </c>
    </row>
    <row r="23" spans="1:4" x14ac:dyDescent="0.25">
      <c r="A23" s="39" t="s">
        <v>139</v>
      </c>
      <c r="B23" s="40">
        <v>523</v>
      </c>
      <c r="C23" s="41">
        <v>6929.75</v>
      </c>
      <c r="D23" s="41">
        <v>18305</v>
      </c>
    </row>
    <row r="24" spans="1:4" x14ac:dyDescent="0.25">
      <c r="A24" s="39" t="s">
        <v>170</v>
      </c>
      <c r="B24" s="40">
        <v>35</v>
      </c>
      <c r="C24" s="41">
        <v>323.75</v>
      </c>
      <c r="D24" s="41">
        <v>1050</v>
      </c>
    </row>
    <row r="25" spans="1:4" x14ac:dyDescent="0.25">
      <c r="A25" s="39" t="s">
        <v>187</v>
      </c>
      <c r="B25" s="40">
        <v>1</v>
      </c>
      <c r="C25" s="41">
        <v>13.75</v>
      </c>
      <c r="D25" s="41">
        <v>40</v>
      </c>
    </row>
    <row r="26" spans="1:4" x14ac:dyDescent="0.25">
      <c r="A26" s="39" t="s">
        <v>86</v>
      </c>
      <c r="B26" s="40">
        <v>43066</v>
      </c>
      <c r="C26" s="41">
        <v>533055.1</v>
      </c>
      <c r="D26" s="41">
        <v>1416235</v>
      </c>
    </row>
    <row r="27" spans="1:4" x14ac:dyDescent="0.25">
      <c r="A27" s="39" t="s">
        <v>215</v>
      </c>
      <c r="B27" s="40">
        <v>1635</v>
      </c>
      <c r="C27" s="41">
        <v>14402.75</v>
      </c>
      <c r="D27" s="41">
        <v>41730</v>
      </c>
    </row>
    <row r="28" spans="1:4" x14ac:dyDescent="0.25">
      <c r="A28" s="39" t="s">
        <v>232</v>
      </c>
      <c r="B28" s="40">
        <v>58</v>
      </c>
      <c r="C28" s="41">
        <v>551</v>
      </c>
      <c r="D28" s="41">
        <v>1450</v>
      </c>
    </row>
    <row r="29" spans="1:4" x14ac:dyDescent="0.25">
      <c r="A29" s="37" t="s">
        <v>2036</v>
      </c>
      <c r="B29" s="40">
        <v>234156</v>
      </c>
      <c r="C29" s="41">
        <v>3467456.0500000003</v>
      </c>
      <c r="D29" s="41">
        <v>9984370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OFFER</vt:lpstr>
      <vt:lpstr>INFO</vt:lpstr>
      <vt:lpstr>SUMMARY + CONDITIONS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2023-12-21T19:52:30Z</dcterms:created>
  <dcterms:modified xsi:type="dcterms:W3CDTF">2023-12-28T09:27:44Z</dcterms:modified>
</cp:coreProperties>
</file>